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ลูกจ้างประจำ\"/>
    </mc:Choice>
  </mc:AlternateContent>
  <xr:revisionPtr revIDLastSave="0" documentId="8_{53EEA439-8297-45E2-9D9C-164A6EA4D0A6}" xr6:coauthVersionLast="47" xr6:coauthVersionMax="47" xr10:uidLastSave="{00000000-0000-0000-0000-000000000000}"/>
  <workbookProtection workbookPassword="CCFF" lockStructure="1"/>
  <bookViews>
    <workbookView xWindow="-120" yWindow="-120" windowWidth="21840" windowHeight="13140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L4" i="2" s="1"/>
  <c r="I37" i="2"/>
  <c r="J26" i="2" l="1"/>
  <c r="J34" i="2" s="1"/>
  <c r="L26" i="2"/>
  <c r="L34" i="2" s="1"/>
  <c r="F35" i="2" s="1"/>
  <c r="J37" i="2"/>
  <c r="C14" i="2"/>
</calcChain>
</file>

<file path=xl/sharedStrings.xml><?xml version="1.0" encoding="utf-8"?>
<sst xmlns="http://schemas.openxmlformats.org/spreadsheetml/2006/main" count="467" uniqueCount="202">
  <si>
    <t>สำนักงานคณะกรรมการการศึกษาขั้นพื้นฐาน  กระทรวงศึกษาธิการ</t>
  </si>
  <si>
    <t>ถนนราชดำเนินนอก แขวงวังจันทร์เกษม เขตดุสิต กทม. 10300 10300</t>
  </si>
  <si>
    <t xml:space="preserve"> </t>
  </si>
  <si>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</si>
  <si>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</si>
  <si>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</si>
  <si>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</si>
  <si>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</si>
  <si>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</si>
  <si>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</si>
  <si>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</si>
  <si>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</si>
  <si>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</si>
  <si>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</si>
  <si>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</si>
  <si>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</si>
  <si>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</si>
  <si>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</si>
  <si>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</si>
  <si>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</si>
  <si>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</si>
  <si>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</si>
  <si>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</si>
  <si>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</si>
  <si>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</si>
  <si>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</si>
  <si>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</si>
  <si>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</si>
  <si>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</si>
  <si>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</si>
  <si>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</si>
  <si>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</si>
  <si>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</si>
  <si>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</si>
  <si>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</si>
  <si>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</si>
  <si>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</si>
  <si>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</si>
  <si>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</si>
  <si>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</si>
  <si>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</si>
  <si>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</si>
  <si>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</si>
  <si>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</si>
  <si>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</si>
  <si>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3160500078886</t>
  </si>
  <si>
    <t>3170600229517</t>
  </si>
  <si>
    <t>3309901852511</t>
  </si>
  <si>
    <t>3600400018534</t>
  </si>
  <si>
    <t>เงินสะสมที่จ่ายเข้า</t>
  </si>
  <si>
    <t>กบข</t>
  </si>
  <si>
    <t>กสจ</t>
  </si>
  <si>
    <t>บาท</t>
  </si>
  <si>
    <t>*</t>
  </si>
  <si>
    <t>3600400527854</t>
  </si>
  <si>
    <t>3600400541032</t>
  </si>
  <si>
    <t>3600400584157</t>
  </si>
  <si>
    <t>3600400662760</t>
  </si>
  <si>
    <t>3600400665203</t>
  </si>
  <si>
    <t>3600700233627</t>
  </si>
  <si>
    <t>3600700380620</t>
  </si>
  <si>
    <t>3600700400787</t>
  </si>
  <si>
    <t>3600700574203</t>
  </si>
  <si>
    <t>3600700574238</t>
  </si>
  <si>
    <t>3600700625371</t>
  </si>
  <si>
    <t>3600700638520</t>
  </si>
  <si>
    <t>3600700649394</t>
  </si>
  <si>
    <t>3600700748813</t>
  </si>
  <si>
    <t>3600700770312</t>
  </si>
  <si>
    <t>3600800019023</t>
  </si>
  <si>
    <t>3600800032551</t>
  </si>
  <si>
    <t>3600800033913</t>
  </si>
  <si>
    <t>3600800263200</t>
  </si>
  <si>
    <t>3600800612565</t>
  </si>
  <si>
    <t>3600800715810</t>
  </si>
  <si>
    <t>3600900020902</t>
  </si>
  <si>
    <t>3600900061731</t>
  </si>
  <si>
    <t>3600900065370</t>
  </si>
  <si>
    <t>3600900173482</t>
  </si>
  <si>
    <t>3600900263490</t>
  </si>
  <si>
    <t>3600900274041</t>
  </si>
  <si>
    <t>3600900365896</t>
  </si>
  <si>
    <t>3600900370393</t>
  </si>
  <si>
    <t>3600900465947</t>
  </si>
  <si>
    <t>3600900571755</t>
  </si>
  <si>
    <t>3600900606664</t>
  </si>
  <si>
    <t>3601000141658</t>
  </si>
  <si>
    <t>3601101508301</t>
  </si>
  <si>
    <t>3601200263765</t>
  </si>
  <si>
    <t>3601200402307</t>
  </si>
  <si>
    <t>3609700069281</t>
  </si>
  <si>
    <t>3609700118788</t>
  </si>
  <si>
    <t>3610100075541</t>
  </si>
  <si>
    <t>3620500633362</t>
  </si>
  <si>
    <t>3660600770442</t>
  </si>
  <si>
    <t>5600800034452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</si>
  <si>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</si>
  <si>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</si>
  <si>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</si>
  <si>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</si>
  <si>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</si>
  <si>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</si>
  <si>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</si>
  <si>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</si>
  <si>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</si>
  <si>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</si>
  <si>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</si>
  <si>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</si>
  <si>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</si>
  <si>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</si>
  <si>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</si>
  <si>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</si>
  <si>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</si>
  <si>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</si>
  <si>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</si>
  <si>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</si>
  <si>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</si>
  <si>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นายคณินทร์วัชญ์  น้อยวิมล</t>
  </si>
  <si>
    <t>นายมานิจ  โฉมฉาย</t>
  </si>
  <si>
    <t>นายสมนึก  ชุ่มวิจารณ์</t>
  </si>
  <si>
    <t>นายสมพงษ์  อินทร์ตา</t>
  </si>
  <si>
    <t>นายสมหมาย  ศรีวารี</t>
  </si>
  <si>
    <t>นายเสงี่ยม  นันทเวช</t>
  </si>
  <si>
    <t>นายมานะ  แก้วทองดี</t>
  </si>
  <si>
    <t>นายสมชาย  พุ่มพฤกษ์</t>
  </si>
  <si>
    <t>นายวีระพันธ์  เสือเพ็ญศรี</t>
  </si>
  <si>
    <t>นายสมเกียรติ  รอดทอง</t>
  </si>
  <si>
    <t>นายมนูญ  จำปาพุด</t>
  </si>
  <si>
    <t>นายอำนวย  โพธิ์เย็น</t>
  </si>
  <si>
    <t>นายสนิท  อินสิงห์</t>
  </si>
  <si>
    <t>นายโกมิน  พัตตาสิงห์</t>
  </si>
  <si>
    <t>นายนเรศ  เชลงวิทย์</t>
  </si>
  <si>
    <t>นายวิรัตน์  พูลทอง</t>
  </si>
  <si>
    <t>นายธัญพิสิฐ  ทรัพย์เที่ยง</t>
  </si>
  <si>
    <t>นายสัมพันธ์  วงศ์ฉิม</t>
  </si>
  <si>
    <t>นายสมนึก  ฤทธิ์จรูญ</t>
  </si>
  <si>
    <t>นายธนพัฒน์  แจ้งกระจ่าง</t>
  </si>
  <si>
    <t>นายพิทักษ์  โพธิ์ทอง</t>
  </si>
  <si>
    <t>นายสำเริง  หมั่นตะคุ</t>
  </si>
  <si>
    <t>นายประทวน  อยู่คง</t>
  </si>
  <si>
    <t>นายชัยวัฒน์  ชมนา</t>
  </si>
  <si>
    <t>นายประไพ  เปี่ยมเสถียร</t>
  </si>
  <si>
    <t>นายณรงค์  อ่อนคำ</t>
  </si>
  <si>
    <t>นายโสภณ  บัวทอง</t>
  </si>
  <si>
    <t>นายสวิท  พรมโสภา</t>
  </si>
  <si>
    <t>นายดี  เพ็งพรม</t>
  </si>
  <si>
    <t>นายมิตร  สมบุญณา</t>
  </si>
  <si>
    <t>นายพิเชษฐ  พึ่งดิน</t>
  </si>
  <si>
    <t>นายธนู  กล้ากสิกรณ์</t>
  </si>
  <si>
    <t>นายมานะ  บัวกลิ่น</t>
  </si>
  <si>
    <t>นายสมปอง  แท่งทอง</t>
  </si>
  <si>
    <t>นายนรภัทร  สร้อยประสาท</t>
  </si>
  <si>
    <t>นายประนอม  ธรรมโชติ</t>
  </si>
  <si>
    <t>นายวิเชียร  ปรียาจิตร์</t>
  </si>
  <si>
    <t>นายประทีป  โมราราย</t>
  </si>
  <si>
    <t>นายสุวรรณ  ปรางวิเศษ</t>
  </si>
  <si>
    <t>นายสุข  โนนพรักษ์</t>
  </si>
  <si>
    <t>นายวิโรจน์  นกลอย</t>
  </si>
  <si>
    <t>นายณรงค์  ป้อมยุคล</t>
  </si>
  <si>
    <t>นายประสพ  เพ็งวัฒน์</t>
  </si>
  <si>
    <t>นายสุรศักดิ์  คำแช่ม</t>
  </si>
  <si>
    <t>นายสุพัฒน์  ชุ่มวิจารณ์</t>
  </si>
  <si>
    <t>นายชูเกียรติ  บุฬา</t>
  </si>
  <si>
    <t>ห้าร้อยสองบาทเก้าสตางค์</t>
  </si>
  <si>
    <t>กสจ  9898.2  บาท</t>
  </si>
  <si>
    <t>กสจ  0  บาท</t>
  </si>
  <si>
    <t>กสจ  9546.3  บาท</t>
  </si>
  <si>
    <t>ห้าร้อยเจ็ดสิบเจ็ดบาทเจ็ดสิบห้าสตางค์</t>
  </si>
  <si>
    <t>กสจ  9945  บาท</t>
  </si>
  <si>
    <t>กสจ  9274.5  บาท</t>
  </si>
  <si>
    <t>หนึ่งพันห้าร้อยยี่สิบสามบาทห้าสิบสตางค์</t>
  </si>
  <si>
    <t>หนึ่งพันสองร้อยแปดสิบเจ็ดบาทเจ็ดสิบเก้าสตางค์</t>
  </si>
  <si>
    <t>หนึ่งพันเจ็ดร้อยยี่สิบสี่บาทห้าสิบสตางค์</t>
  </si>
  <si>
    <t>หนึ่งพันหกร้อยบาทหกสิบสองสตางค์</t>
  </si>
  <si>
    <t>หนึ่งพันแปดร้อยห้าสิบสองบาทสามสิบสามสตางค์</t>
  </si>
  <si>
    <t>หนึ่งพันสามร้อยเก้าสิบเจ็ดบาทห้าสิบสตางค์</t>
  </si>
  <si>
    <t>หนึ่งพันสองร้อยเจ็ดบาทเจ็ดสิบเจ็ดสตางค์</t>
  </si>
  <si>
    <t>สองพันห้าสิบบาทถ้วน</t>
  </si>
  <si>
    <t>สองพันสามร้อยหกบาทห้าสิบสตางค์</t>
  </si>
  <si>
    <t>เจ็ดร้อยหกสิบสี่บาทสามสิบสามสตางค์</t>
  </si>
  <si>
    <t>หนึ่งพันหกร้อยสี่สิบสองบาทถ้วน</t>
  </si>
  <si>
    <t>หกร้อยห้าสิบสามบาทสี่สิบเอ็ดสตางค์</t>
  </si>
  <si>
    <t>แปดร้อยเก้าสิบบาทห้าสิบแปดสตางค์</t>
  </si>
  <si>
    <t>แปดสิบสองบาทยี่สิบสองสตางค์</t>
  </si>
  <si>
    <t>สามพันเจ็ดร้อยสี่บาทห้าสิบห้าสตางค์</t>
  </si>
  <si>
    <t>หนึ่งพันเจ็ดร้อยเจ็ดสิบสองบาทสามสิบเอ็ดสตางค์</t>
  </si>
  <si>
    <t>สี่พันห้าสิบเอ็ดบาทถ้วน</t>
  </si>
  <si>
    <t>กสจ  10530  บาท</t>
  </si>
  <si>
    <t>กสจ  10384.2  บาท</t>
  </si>
  <si>
    <t>กสจ  10577.7  บาท</t>
  </si>
  <si>
    <t>กสจ  10733.4  บาท</t>
  </si>
  <si>
    <t>กสจ  10334.7  บาท</t>
  </si>
  <si>
    <t>กสจ  7663.5  บาท</t>
  </si>
  <si>
    <t>กสจ  9991.8  บาท</t>
  </si>
  <si>
    <t>กสจ  10138.5  บาท</t>
  </si>
  <si>
    <t>กสจ  1648.8  บาท</t>
  </si>
  <si>
    <t>กสจ  11879.1  บาท</t>
  </si>
  <si>
    <t>กสจ  10683.9  บาท</t>
  </si>
  <si>
    <t>กสจ  5485.5  บาท</t>
  </si>
  <si>
    <t>กสจ  9285.3  บาท</t>
  </si>
  <si>
    <t>………29………./…มกราคม…/…2564</t>
  </si>
  <si>
    <t>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</si>
</sst>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8"/>
      <name val="Wingdings 2"/>
      <family val="1"/>
      <charset val="2"/>
    </font>
    <font>
      <sz val="16"/>
      <name val="Wingdings 2"/>
      <family val="1"/>
      <charset val="2"/>
    </font>
    <font>
      <sz val="12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i/>
      <vertAlign val="superscript"/>
      <sz val="16"/>
      <name val="TH SarabunPSK"/>
      <family val="2"/>
    </font>
    <font>
      <vertAlign val="superscript"/>
      <sz val="16"/>
      <name val="TH SarabunPSK"/>
      <family val="2"/>
    </font>
    <font>
      <vertAlign val="superscript"/>
      <sz val="18"/>
      <name val="TH SarabunPSK"/>
      <family val="2"/>
    </font>
    <font>
      <b/>
      <sz val="14"/>
      <name val="TH SarabunPSK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  <font>
      <sz val="14"/>
      <name val="Angsana New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4">
    <xf numFmtId="0" fontId="0" fillId="0" borderId="0" xfId="0"/>
    <xf numFmtId="0" fontId="18" fillId="0" borderId="0" xfId="0" applyFont="1"/>
    <xf numFmtId="1" fontId="18" fillId="0" borderId="0" xfId="0" applyNumberFormat="1" applyFont="1"/>
    <xf numFmtId="187" fontId="18" fillId="0" borderId="0" xfId="1" applyFont="1"/>
    <xf numFmtId="49" fontId="18" fillId="0" borderId="0" xfId="1" applyNumberFormat="1" applyFont="1"/>
    <xf numFmtId="49" fontId="21" fillId="0" borderId="0" xfId="0" applyNumberFormat="1" applyFont="1"/>
    <xf numFmtId="0" fontId="24" fillId="0" borderId="0" xfId="0" applyFont="1"/>
    <xf numFmtId="49" fontId="18" fillId="0" borderId="0" xfId="0" applyNumberFormat="1" applyFont="1" applyAlignment="1">
      <alignment horizontal="center"/>
    </xf>
    <xf numFmtId="0" fontId="22" fillId="0" borderId="0" xfId="0" applyFont="1" applyBorder="1" applyProtection="1"/>
    <xf numFmtId="0" fontId="22" fillId="0" borderId="0" xfId="0" applyFont="1" applyBorder="1" applyAlignment="1" applyProtection="1"/>
    <xf numFmtId="0" fontId="22" fillId="0" borderId="0" xfId="0" applyFont="1" applyProtection="1"/>
    <xf numFmtId="0" fontId="28" fillId="0" borderId="11" xfId="0" applyFont="1" applyBorder="1" applyAlignment="1" applyProtection="1">
      <alignment horizontal="center"/>
    </xf>
    <xf numFmtId="0" fontId="22" fillId="0" borderId="11" xfId="0" applyFont="1" applyBorder="1" applyAlignment="1" applyProtection="1">
      <alignment horizontal="left"/>
    </xf>
    <xf numFmtId="0" fontId="29" fillId="0" borderId="12" xfId="0" applyFont="1" applyBorder="1" applyProtection="1"/>
    <xf numFmtId="0" fontId="29" fillId="0" borderId="0" xfId="0" applyFont="1" applyProtection="1"/>
    <xf numFmtId="0" fontId="22" fillId="0" borderId="13" xfId="0" applyFont="1" applyBorder="1" applyProtection="1"/>
    <xf numFmtId="0" fontId="22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/>
    </xf>
    <xf numFmtId="0" fontId="22" fillId="0" borderId="14" xfId="0" applyFont="1" applyBorder="1" applyProtection="1"/>
    <xf numFmtId="0" fontId="30" fillId="0" borderId="13" xfId="0" applyFont="1" applyBorder="1" applyAlignment="1" applyProtection="1">
      <alignment vertical="center"/>
    </xf>
    <xf numFmtId="0" fontId="31" fillId="0" borderId="10" xfId="0" applyFont="1" applyBorder="1" applyProtection="1"/>
    <xf numFmtId="0" fontId="30" fillId="0" borderId="11" xfId="0" applyFont="1" applyBorder="1" applyAlignment="1" applyProtection="1">
      <alignment vertical="center"/>
    </xf>
    <xf numFmtId="0" fontId="30" fillId="0" borderId="0" xfId="0" applyFont="1" applyBorder="1" applyAlignment="1" applyProtection="1">
      <alignment horizontal="right" vertical="center"/>
    </xf>
    <xf numFmtId="0" fontId="30" fillId="0" borderId="11" xfId="0" applyFont="1" applyBorder="1" applyAlignment="1" applyProtection="1">
      <alignment horizontal="right" vertical="center"/>
    </xf>
    <xf numFmtId="0" fontId="30" fillId="0" borderId="12" xfId="0" applyFont="1" applyBorder="1" applyAlignment="1" applyProtection="1">
      <alignment vertical="center"/>
    </xf>
    <xf numFmtId="0" fontId="30" fillId="0" borderId="14" xfId="0" applyFont="1" applyBorder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1" fillId="0" borderId="13" xfId="0" applyFont="1" applyBorder="1" applyProtection="1"/>
    <xf numFmtId="0" fontId="30" fillId="0" borderId="0" xfId="0" applyFont="1" applyBorder="1" applyAlignment="1" applyProtection="1">
      <alignment vertical="center"/>
    </xf>
    <xf numFmtId="187" fontId="30" fillId="0" borderId="0" xfId="0" applyNumberFormat="1" applyFont="1" applyBorder="1" applyAlignment="1" applyProtection="1">
      <alignment horizontal="center" vertical="center"/>
    </xf>
    <xf numFmtId="0" fontId="31" fillId="0" borderId="13" xfId="0" applyFont="1" applyBorder="1" applyAlignment="1" applyProtection="1">
      <alignment vertical="center"/>
    </xf>
    <xf numFmtId="187" fontId="30" fillId="0" borderId="26" xfId="0" applyNumberFormat="1" applyFont="1" applyBorder="1" applyAlignment="1" applyProtection="1">
      <alignment horizontal="left" vertical="center"/>
    </xf>
    <xf numFmtId="0" fontId="30" fillId="0" borderId="26" xfId="0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0" fontId="27" fillId="0" borderId="0" xfId="0" applyFont="1" applyBorder="1" applyAlignment="1" applyProtection="1">
      <alignment vertical="center"/>
    </xf>
    <xf numFmtId="187" fontId="30" fillId="0" borderId="26" xfId="0" applyNumberFormat="1" applyFont="1" applyBorder="1" applyAlignment="1" applyProtection="1">
      <alignment vertical="center"/>
    </xf>
    <xf numFmtId="0" fontId="30" fillId="0" borderId="13" xfId="0" applyFont="1" applyBorder="1" applyProtection="1"/>
    <xf numFmtId="0" fontId="33" fillId="0" borderId="15" xfId="0" applyFont="1" applyBorder="1" applyAlignment="1" applyProtection="1">
      <alignment horizontal="left" vertical="justify"/>
    </xf>
    <xf numFmtId="0" fontId="30" fillId="0" borderId="15" xfId="0" applyFont="1" applyBorder="1" applyProtection="1"/>
    <xf numFmtId="0" fontId="30" fillId="0" borderId="20" xfId="0" applyFont="1" applyBorder="1" applyProtection="1"/>
    <xf numFmtId="0" fontId="30" fillId="0" borderId="14" xfId="0" applyFont="1" applyBorder="1" applyProtection="1"/>
    <xf numFmtId="0" fontId="30" fillId="0" borderId="0" xfId="0" applyFont="1" applyProtection="1"/>
    <xf numFmtId="0" fontId="30" fillId="0" borderId="0" xfId="0" applyFont="1" applyBorder="1" applyProtection="1"/>
    <xf numFmtId="0" fontId="30" fillId="0" borderId="0" xfId="0" applyFont="1" applyBorder="1" applyAlignment="1" applyProtection="1"/>
    <xf numFmtId="0" fontId="30" fillId="0" borderId="17" xfId="0" applyFont="1" applyBorder="1" applyProtection="1"/>
    <xf numFmtId="0" fontId="36" fillId="0" borderId="10" xfId="0" applyFont="1" applyBorder="1" applyProtection="1"/>
    <xf numFmtId="0" fontId="30" fillId="0" borderId="11" xfId="0" applyFont="1" applyBorder="1" applyProtection="1"/>
    <xf numFmtId="0" fontId="30" fillId="0" borderId="11" xfId="0" applyFont="1" applyBorder="1" applyAlignment="1" applyProtection="1">
      <alignment horizontal="right"/>
    </xf>
    <xf numFmtId="0" fontId="30" fillId="0" borderId="12" xfId="0" applyFont="1" applyBorder="1" applyAlignment="1" applyProtection="1">
      <alignment horizontal="right" vertical="center"/>
    </xf>
    <xf numFmtId="187" fontId="30" fillId="0" borderId="18" xfId="0" applyNumberFormat="1" applyFont="1" applyBorder="1" applyAlignment="1" applyProtection="1">
      <alignment vertical="center"/>
    </xf>
    <xf numFmtId="0" fontId="30" fillId="0" borderId="12" xfId="0" applyFont="1" applyBorder="1" applyProtection="1"/>
    <xf numFmtId="0" fontId="36" fillId="0" borderId="13" xfId="0" applyFont="1" applyBorder="1" applyProtection="1"/>
    <xf numFmtId="187" fontId="30" fillId="34" borderId="26" xfId="0" applyNumberFormat="1" applyFont="1" applyFill="1" applyBorder="1" applyProtection="1"/>
    <xf numFmtId="0" fontId="30" fillId="0" borderId="26" xfId="0" applyFont="1" applyBorder="1" applyProtection="1"/>
    <xf numFmtId="187" fontId="30" fillId="0" borderId="0" xfId="0" applyNumberFormat="1" applyFont="1" applyBorder="1" applyAlignment="1" applyProtection="1">
      <alignment horizontal="left" vertical="center"/>
    </xf>
    <xf numFmtId="0" fontId="33" fillId="0" borderId="0" xfId="0" applyFont="1" applyBorder="1" applyAlignment="1" applyProtection="1">
      <alignment horizontal="left" vertical="justify"/>
    </xf>
    <xf numFmtId="0" fontId="33" fillId="0" borderId="28" xfId="0" applyFont="1" applyBorder="1" applyAlignment="1" applyProtection="1">
      <alignment horizontal="left" vertical="justify"/>
    </xf>
    <xf numFmtId="0" fontId="20" fillId="0" borderId="13" xfId="0" applyFont="1" applyBorder="1" applyProtection="1"/>
    <xf numFmtId="0" fontId="20" fillId="0" borderId="13" xfId="0" applyFont="1" applyBorder="1" applyAlignment="1" applyProtection="1">
      <alignment horizontal="center" vertical="justify"/>
    </xf>
    <xf numFmtId="0" fontId="20" fillId="0" borderId="0" xfId="0" applyFont="1" applyBorder="1" applyAlignment="1" applyProtection="1">
      <alignment horizontal="center" vertical="justify"/>
    </xf>
    <xf numFmtId="0" fontId="20" fillId="0" borderId="0" xfId="0" applyFont="1" applyBorder="1" applyProtection="1"/>
    <xf numFmtId="0" fontId="20" fillId="0" borderId="14" xfId="0" applyFont="1" applyBorder="1" applyProtection="1"/>
    <xf numFmtId="0" fontId="20" fillId="0" borderId="0" xfId="0" applyFont="1" applyProtection="1"/>
    <xf numFmtId="0" fontId="22" fillId="0" borderId="0" xfId="0" applyFont="1" applyBorder="1" applyAlignment="1" applyProtection="1">
      <alignment vertical="justify"/>
    </xf>
    <xf numFmtId="0" fontId="19" fillId="0" borderId="0" xfId="0" applyFont="1" applyBorder="1" applyAlignment="1" applyProtection="1">
      <alignment vertical="justify"/>
    </xf>
    <xf numFmtId="0" fontId="19" fillId="0" borderId="0" xfId="0" applyFont="1" applyBorder="1" applyAlignment="1" applyProtection="1">
      <alignment horizontal="left" vertical="justify"/>
    </xf>
    <xf numFmtId="0" fontId="20" fillId="0" borderId="19" xfId="0" applyFont="1" applyBorder="1" applyAlignment="1" applyProtection="1">
      <alignment horizontal="center" vertical="justify"/>
    </xf>
    <xf numFmtId="0" fontId="20" fillId="0" borderId="15" xfId="0" applyFont="1" applyBorder="1" applyAlignment="1" applyProtection="1">
      <alignment horizontal="center" vertical="justify"/>
    </xf>
    <xf numFmtId="0" fontId="20" fillId="0" borderId="15" xfId="0" applyFont="1" applyBorder="1" applyProtection="1"/>
    <xf numFmtId="0" fontId="20" fillId="0" borderId="20" xfId="0" applyFont="1" applyBorder="1" applyProtection="1"/>
    <xf numFmtId="0" fontId="20" fillId="0" borderId="17" xfId="0" applyFont="1" applyBorder="1" applyProtection="1"/>
    <xf numFmtId="0" fontId="22" fillId="0" borderId="10" xfId="0" applyFont="1" applyBorder="1" applyAlignment="1" applyProtection="1">
      <alignment horizontal="center"/>
    </xf>
    <xf numFmtId="0" fontId="22" fillId="0" borderId="12" xfId="0" applyFont="1" applyBorder="1" applyProtection="1"/>
    <xf numFmtId="0" fontId="22" fillId="0" borderId="11" xfId="0" applyFont="1" applyBorder="1" applyAlignment="1" applyProtection="1">
      <alignment horizontal="center"/>
    </xf>
    <xf numFmtId="0" fontId="22" fillId="0" borderId="19" xfId="0" applyFont="1" applyBorder="1" applyAlignment="1" applyProtection="1">
      <alignment horizontal="center"/>
    </xf>
    <xf numFmtId="0" fontId="22" fillId="0" borderId="20" xfId="0" applyFont="1" applyBorder="1" applyProtection="1"/>
    <xf numFmtId="0" fontId="22" fillId="0" borderId="15" xfId="0" applyFont="1" applyBorder="1" applyAlignment="1" applyProtection="1">
      <alignment horizontal="center"/>
    </xf>
    <xf numFmtId="0" fontId="30" fillId="0" borderId="10" xfId="0" applyFont="1" applyBorder="1" applyAlignment="1" applyProtection="1">
      <alignment horizontal="left"/>
    </xf>
    <xf numFmtId="0" fontId="30" fillId="0" borderId="11" xfId="0" applyFont="1" applyBorder="1" applyAlignment="1" applyProtection="1"/>
    <xf numFmtId="0" fontId="30" fillId="0" borderId="21" xfId="0" applyFont="1" applyBorder="1" applyAlignment="1" applyProtection="1">
      <alignment horizontal="center"/>
    </xf>
    <xf numFmtId="0" fontId="30" fillId="0" borderId="25" xfId="0" applyFont="1" applyBorder="1" applyAlignment="1" applyProtection="1"/>
    <xf numFmtId="0" fontId="30" fillId="0" borderId="13" xfId="0" applyFont="1" applyBorder="1" applyAlignment="1" applyProtection="1"/>
    <xf numFmtId="0" fontId="22" fillId="0" borderId="25" xfId="0" applyFont="1" applyBorder="1" applyAlignment="1" applyProtection="1"/>
    <xf numFmtId="0" fontId="22" fillId="0" borderId="13" xfId="0" applyFont="1" applyBorder="1" applyAlignment="1" applyProtection="1"/>
    <xf numFmtId="0" fontId="19" fillId="0" borderId="13" xfId="0" applyFont="1" applyBorder="1" applyProtection="1"/>
    <xf numFmtId="0" fontId="19" fillId="0" borderId="0" xfId="0" applyFont="1" applyBorder="1" applyProtection="1"/>
    <xf numFmtId="0" fontId="19" fillId="0" borderId="0" xfId="0" applyFont="1" applyBorder="1" applyAlignment="1" applyProtection="1"/>
    <xf numFmtId="0" fontId="19" fillId="0" borderId="14" xfId="0" applyFont="1" applyBorder="1" applyProtection="1"/>
    <xf numFmtId="0" fontId="19" fillId="0" borderId="25" xfId="0" applyFont="1" applyBorder="1" applyAlignment="1" applyProtection="1"/>
    <xf numFmtId="0" fontId="19" fillId="0" borderId="13" xfId="0" applyFont="1" applyBorder="1" applyAlignment="1" applyProtection="1"/>
    <xf numFmtId="0" fontId="19" fillId="0" borderId="0" xfId="0" applyFont="1" applyProtection="1"/>
    <xf numFmtId="0" fontId="22" fillId="0" borderId="13" xfId="0" applyFont="1" applyBorder="1" applyAlignment="1" applyProtection="1">
      <alignment horizontal="left"/>
    </xf>
    <xf numFmtId="0" fontId="22" fillId="0" borderId="14" xfId="0" applyFont="1" applyBorder="1" applyAlignment="1" applyProtection="1">
      <alignment horizontal="left"/>
    </xf>
    <xf numFmtId="0" fontId="22" fillId="0" borderId="25" xfId="0" applyFont="1" applyBorder="1" applyAlignment="1" applyProtection="1">
      <alignment horizontal="left"/>
    </xf>
    <xf numFmtId="0" fontId="22" fillId="0" borderId="20" xfId="0" applyFont="1" applyBorder="1" applyAlignment="1" applyProtection="1">
      <alignment horizontal="left"/>
    </xf>
    <xf numFmtId="0" fontId="30" fillId="0" borderId="10" xfId="0" applyFont="1" applyBorder="1" applyAlignment="1" applyProtection="1">
      <alignment horizontal="center"/>
    </xf>
    <xf numFmtId="0" fontId="30" fillId="0" borderId="11" xfId="0" applyFont="1" applyBorder="1" applyAlignment="1" applyProtection="1">
      <alignment horizontal="center"/>
    </xf>
    <xf numFmtId="0" fontId="30" fillId="0" borderId="12" xfId="0" applyFont="1" applyBorder="1" applyAlignment="1" applyProtection="1">
      <alignment horizontal="center"/>
    </xf>
    <xf numFmtId="0" fontId="30" fillId="0" borderId="19" xfId="0" applyFont="1" applyBorder="1" applyAlignment="1" applyProtection="1">
      <alignment horizontal="left"/>
    </xf>
    <xf numFmtId="0" fontId="30" fillId="0" borderId="15" xfId="0" applyFont="1" applyBorder="1" applyAlignment="1" applyProtection="1">
      <alignment horizontal="center"/>
    </xf>
    <xf numFmtId="0" fontId="22" fillId="0" borderId="15" xfId="0" applyFont="1" applyBorder="1" applyProtection="1"/>
    <xf numFmtId="0" fontId="38" fillId="0" borderId="15" xfId="0" applyFont="1" applyBorder="1" applyAlignment="1" applyProtection="1">
      <alignment horizontal="center"/>
    </xf>
    <xf numFmtId="0" fontId="39" fillId="0" borderId="0" xfId="0" applyFont="1" applyBorder="1" applyAlignment="1" applyProtection="1">
      <alignment horizontal="center"/>
    </xf>
    <xf numFmtId="0" fontId="25" fillId="0" borderId="17" xfId="0" applyFont="1" applyBorder="1" applyAlignment="1" applyProtection="1">
      <alignment horizontal="right"/>
    </xf>
    <xf numFmtId="0" fontId="22" fillId="0" borderId="17" xfId="0" applyFont="1" applyBorder="1" applyAlignment="1" applyProtection="1">
      <alignment horizontal="left"/>
    </xf>
    <xf numFmtId="0" fontId="22" fillId="0" borderId="17" xfId="0" applyFont="1" applyBorder="1" applyAlignment="1" applyProtection="1">
      <alignment horizontal="center"/>
    </xf>
    <xf numFmtId="0" fontId="23" fillId="0" borderId="17" xfId="0" applyFont="1" applyBorder="1" applyAlignment="1" applyProtection="1">
      <alignment horizontal="right"/>
    </xf>
    <xf numFmtId="0" fontId="30" fillId="0" borderId="18" xfId="0" applyFont="1" applyBorder="1" applyProtection="1"/>
    <xf numFmtId="0" fontId="30" fillId="0" borderId="17" xfId="0" applyFont="1" applyBorder="1" applyAlignment="1" applyProtection="1">
      <alignment horizontal="right"/>
    </xf>
    <xf numFmtId="0" fontId="41" fillId="0" borderId="17" xfId="0" applyFont="1" applyBorder="1" applyAlignment="1" applyProtection="1"/>
    <xf numFmtId="0" fontId="30" fillId="0" borderId="17" xfId="0" applyFont="1" applyBorder="1" applyAlignment="1" applyProtection="1">
      <alignment horizontal="center"/>
    </xf>
    <xf numFmtId="0" fontId="40" fillId="0" borderId="13" xfId="0" applyFont="1" applyBorder="1" applyProtection="1"/>
    <xf numFmtId="0" fontId="40" fillId="0" borderId="0" xfId="0" applyFont="1" applyBorder="1" applyAlignment="1" applyProtection="1">
      <alignment horizontal="center"/>
    </xf>
    <xf numFmtId="0" fontId="40" fillId="0" borderId="11" xfId="0" applyFont="1" applyBorder="1" applyProtection="1"/>
    <xf numFmtId="0" fontId="40" fillId="0" borderId="14" xfId="0" applyFont="1" applyBorder="1" applyProtection="1"/>
    <xf numFmtId="0" fontId="40" fillId="0" borderId="0" xfId="0" applyFont="1" applyProtection="1"/>
    <xf numFmtId="0" fontId="40" fillId="0" borderId="26" xfId="0" applyFont="1" applyBorder="1" applyProtection="1"/>
    <xf numFmtId="0" fontId="40" fillId="0" borderId="10" xfId="0" applyFont="1" applyBorder="1" applyProtection="1"/>
    <xf numFmtId="0" fontId="40" fillId="0" borderId="12" xfId="0" applyFont="1" applyBorder="1" applyProtection="1"/>
    <xf numFmtId="0" fontId="40" fillId="0" borderId="0" xfId="0" applyFont="1" applyBorder="1" applyProtection="1"/>
    <xf numFmtId="0" fontId="40" fillId="0" borderId="13" xfId="0" applyFont="1" applyBorder="1" applyAlignment="1" applyProtection="1"/>
    <xf numFmtId="0" fontId="40" fillId="0" borderId="26" xfId="0" applyFont="1" applyBorder="1" applyAlignment="1" applyProtection="1"/>
    <xf numFmtId="0" fontId="40" fillId="0" borderId="19" xfId="0" applyFont="1" applyBorder="1" applyProtection="1"/>
    <xf numFmtId="0" fontId="40" fillId="0" borderId="15" xfId="0" applyFont="1" applyBorder="1" applyProtection="1"/>
    <xf numFmtId="0" fontId="40" fillId="0" borderId="20" xfId="0" applyFont="1" applyBorder="1" applyProtection="1"/>
    <xf numFmtId="0" fontId="40" fillId="0" borderId="19" xfId="0" applyFont="1" applyBorder="1" applyAlignment="1" applyProtection="1"/>
    <xf numFmtId="0" fontId="40" fillId="0" borderId="15" xfId="0" applyFont="1" applyBorder="1" applyAlignment="1" applyProtection="1"/>
    <xf numFmtId="0" fontId="30" fillId="0" borderId="19" xfId="0" applyFont="1" applyBorder="1" applyProtection="1"/>
    <xf numFmtId="0" fontId="30" fillId="0" borderId="15" xfId="0" applyFont="1" applyBorder="1" applyAlignment="1" applyProtection="1"/>
    <xf numFmtId="0" fontId="30" fillId="0" borderId="0" xfId="0" applyFont="1" applyAlignment="1" applyProtection="1"/>
    <xf numFmtId="0" fontId="20" fillId="0" borderId="0" xfId="0" applyFont="1" applyAlignment="1" applyProtection="1"/>
    <xf numFmtId="49" fontId="18" fillId="0" borderId="0" xfId="0" applyNumberFormat="1" applyFont="1"/>
    <xf numFmtId="0" fontId="43" fillId="0" borderId="22" xfId="0" applyFont="1" applyBorder="1" applyAlignment="1" applyProtection="1">
      <alignment horizontal="center" vertical="justify"/>
    </xf>
    <xf numFmtId="0" fontId="43" fillId="0" borderId="0" xfId="0" applyFont="1" applyBorder="1" applyAlignment="1" applyProtection="1">
      <alignment horizontal="left" vertical="justify"/>
    </xf>
    <xf numFmtId="49" fontId="18" fillId="0" borderId="0" xfId="0" applyNumberFormat="1" applyFont="1" applyProtection="1">
      <protection locked="0"/>
    </xf>
    <xf numFmtId="0" fontId="26" fillId="0" borderId="13" xfId="0" applyFont="1" applyBorder="1" applyAlignment="1" applyProtection="1">
      <alignment horizontal="left"/>
    </xf>
    <xf numFmtId="0" fontId="30" fillId="0" borderId="0" xfId="0" applyFont="1" applyAlignment="1" applyProtection="1">
      <alignment horizontal="left"/>
    </xf>
    <xf numFmtId="0" fontId="22" fillId="0" borderId="17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left" vertical="justify"/>
    </xf>
    <xf numFmtId="0" fontId="30" fillId="33" borderId="15" xfId="0" applyFont="1" applyFill="1" applyBorder="1" applyAlignment="1" applyProtection="1">
      <alignment horizontal="center"/>
    </xf>
    <xf numFmtId="0" fontId="34" fillId="0" borderId="27" xfId="0" applyFont="1" applyBorder="1" applyAlignment="1" applyProtection="1">
      <alignment horizontal="left" vertical="justify"/>
    </xf>
    <xf numFmtId="0" fontId="34" fillId="0" borderId="28" xfId="0" applyFont="1" applyBorder="1" applyAlignment="1" applyProtection="1">
      <alignment horizontal="left" vertical="justify"/>
    </xf>
    <xf numFmtId="0" fontId="43" fillId="0" borderId="13" xfId="0" applyFont="1" applyBorder="1" applyAlignment="1" applyProtection="1">
      <alignment horizontal="center" vertical="justify"/>
    </xf>
    <xf numFmtId="0" fontId="43" fillId="0" borderId="0" xfId="0" applyFont="1" applyBorder="1" applyAlignment="1" applyProtection="1">
      <alignment horizontal="center" vertical="justify"/>
    </xf>
    <xf numFmtId="0" fontId="22" fillId="0" borderId="10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20" xfId="0" applyFont="1" applyBorder="1" applyAlignment="1" applyProtection="1">
      <alignment horizontal="center" vertical="center"/>
    </xf>
    <xf numFmtId="0" fontId="40" fillId="0" borderId="10" xfId="0" applyFont="1" applyBorder="1" applyAlignment="1" applyProtection="1">
      <alignment horizontal="center"/>
    </xf>
    <xf numFmtId="0" fontId="40" fillId="0" borderId="11" xfId="0" applyFont="1" applyBorder="1" applyAlignment="1" applyProtection="1">
      <alignment horizontal="center"/>
    </xf>
    <xf numFmtId="0" fontId="40" fillId="0" borderId="12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left"/>
    </xf>
    <xf numFmtId="0" fontId="30" fillId="0" borderId="16" xfId="0" applyFont="1" applyBorder="1" applyAlignment="1" applyProtection="1">
      <alignment horizontal="center"/>
    </xf>
    <xf numFmtId="0" fontId="30" fillId="0" borderId="17" xfId="0" applyFont="1" applyBorder="1" applyAlignment="1" applyProtection="1">
      <alignment horizontal="center"/>
    </xf>
    <xf numFmtId="0" fontId="30" fillId="0" borderId="17" xfId="0" applyFont="1" applyBorder="1" applyAlignment="1" applyProtection="1">
      <alignment horizontal="left"/>
    </xf>
    <xf numFmtId="0" fontId="30" fillId="0" borderId="18" xfId="0" applyFont="1" applyBorder="1" applyAlignment="1" applyProtection="1">
      <alignment horizontal="left"/>
    </xf>
    <xf numFmtId="187" fontId="30" fillId="0" borderId="10" xfId="1" applyFont="1" applyBorder="1" applyAlignment="1" applyProtection="1">
      <alignment horizontal="center"/>
    </xf>
    <xf numFmtId="187" fontId="30" fillId="0" borderId="12" xfId="1" applyFont="1" applyBorder="1" applyAlignment="1" applyProtection="1">
      <alignment horizontal="center"/>
    </xf>
    <xf numFmtId="187" fontId="30" fillId="0" borderId="23" xfId="0" applyNumberFormat="1" applyFont="1" applyBorder="1" applyAlignment="1" applyProtection="1">
      <alignment horizontal="center"/>
    </xf>
    <xf numFmtId="187" fontId="30" fillId="0" borderId="24" xfId="0" applyNumberFormat="1" applyFont="1" applyBorder="1" applyAlignment="1" applyProtection="1">
      <alignment horizontal="center"/>
    </xf>
    <xf numFmtId="187" fontId="30" fillId="0" borderId="23" xfId="1" applyFont="1" applyBorder="1" applyAlignment="1" applyProtection="1">
      <alignment horizontal="center"/>
    </xf>
    <xf numFmtId="187" fontId="30" fillId="0" borderId="24" xfId="1" applyFont="1" applyBorder="1" applyAlignment="1" applyProtection="1">
      <alignment horizontal="center"/>
    </xf>
    <xf numFmtId="0" fontId="22" fillId="0" borderId="16" xfId="0" applyFont="1" applyBorder="1" applyAlignment="1" applyProtection="1">
      <alignment horizontal="center"/>
    </xf>
    <xf numFmtId="0" fontId="28" fillId="0" borderId="10" xfId="0" applyFont="1" applyBorder="1" applyAlignment="1" applyProtection="1">
      <alignment horizontal="center"/>
    </xf>
    <xf numFmtId="0" fontId="28" fillId="0" borderId="11" xfId="0" applyFont="1" applyBorder="1" applyAlignment="1" applyProtection="1">
      <alignment horizontal="center"/>
    </xf>
    <xf numFmtId="0" fontId="22" fillId="0" borderId="15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35" fillId="0" borderId="13" xfId="0" applyFont="1" applyBorder="1" applyAlignment="1" applyProtection="1">
      <alignment horizontal="left" vertical="justify"/>
    </xf>
    <xf numFmtId="0" fontId="35" fillId="0" borderId="0" xfId="0" applyFont="1" applyBorder="1" applyAlignment="1" applyProtection="1">
      <alignment horizontal="left" vertical="justify"/>
    </xf>
    <xf numFmtId="0" fontId="34" fillId="0" borderId="19" xfId="0" applyFont="1" applyBorder="1" applyAlignment="1" applyProtection="1">
      <alignment horizontal="left" vertical="justify"/>
    </xf>
    <xf numFmtId="0" fontId="34" fillId="0" borderId="15" xfId="0" applyFont="1" applyBorder="1" applyAlignment="1" applyProtection="1">
      <alignment horizontal="left" vertical="justify"/>
    </xf>
    <xf numFmtId="187" fontId="30" fillId="0" borderId="11" xfId="0" applyNumberFormat="1" applyFont="1" applyBorder="1" applyAlignment="1" applyProtection="1">
      <alignment horizontal="left" vertical="center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8</xdr:col>
      <xdr:colOff>304800</xdr:colOff>
      <xdr:row>41</xdr:row>
      <xdr:rowOff>0</xdr:rowOff>
    </xdr:from>
    <xdr:to>
      <xdr:col>9</xdr:col>
      <xdr:colOff>485775</xdr:colOff>
      <xdr:row>42</xdr:row>
      <xdr:rowOff>113665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9363075"/>
          <a:ext cx="1390650" cy="408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7"/>
  <sheetViews>
    <sheetView topLeftCell="E1" workbookViewId="0">
      <pane ySplit="3165" topLeftCell="A43" activePane="bottomLeft"/>
      <selection activeCell="T48" sqref="T48"/>
      <selection pane="bottomLeft" activeCell="F47" sqref="F47"/>
    </sheetView>
  </sheetViews>
  <sheetFormatPr defaultColWidth="9" defaultRowHeight="23.25" x14ac:dyDescent="0.5"/>
  <cols>
    <col min="1" max="1" width="16.625" style="7" bestFit="1" customWidth="1"/>
    <col min="2" max="2" width="9" style="1"/>
    <col min="3" max="3" width="13.25" style="1" customWidth="1"/>
    <col min="4" max="4" width="15.875" style="2" customWidth="1"/>
    <col min="5" max="5" width="49" style="1" customWidth="1"/>
    <col min="6" max="6" width="16.625" style="2" bestFit="1" customWidth="1"/>
    <col min="7" max="7" width="27" style="1" customWidth="1"/>
    <col min="8" max="8" width="9" style="1"/>
    <col min="9" max="9" width="6.375" style="1" customWidth="1"/>
    <col min="10" max="10" width="8" style="1" customWidth="1"/>
    <col min="11" max="11" width="11.75" style="3" customWidth="1"/>
    <col min="12" max="12" width="9" style="3"/>
    <col min="13" max="13" width="11.75" style="3" customWidth="1"/>
    <col min="14" max="14" width="9" style="3"/>
    <col min="15" max="15" width="33.375" style="1" customWidth="1"/>
    <col min="16" max="16" width="9" style="1"/>
    <col min="17" max="17" width="9.25" style="4" bestFit="1" customWidth="1"/>
    <col min="18" max="20" width="9" style="1"/>
    <col min="21" max="21" width="16.625" style="1" bestFit="1" customWidth="1"/>
    <col min="22" max="16384" width="9" style="1"/>
  </cols>
  <sheetData>
    <row r="1" spans="1:23" x14ac:dyDescent="0.5">
      <c r="A1" s="7" t="s">
        <v>42</v>
      </c>
      <c r="B1" s="1" t="s">
        <v>40</v>
      </c>
      <c r="G1" s="1" t="s">
        <v>41</v>
      </c>
      <c r="K1" s="3" t="s">
        <v>43</v>
      </c>
      <c r="L1" s="3" t="s">
        <v>44</v>
      </c>
      <c r="Q1" s="4" t="s">
        <v>51</v>
      </c>
    </row>
    <row r="2" spans="1:23" x14ac:dyDescent="0.5">
      <c r="A2" s="131" t="s">
        <v>45</v>
      </c>
      <c r="B2" s="131">
        <v>7640</v>
      </c>
      <c r="C2" s="1" t="s">
        <v>0</v>
      </c>
      <c r="D2" s="2">
        <v>994000158254</v>
      </c>
      <c r="E2" s="1" t="s">
        <v>1</v>
      </c>
      <c r="F2" s="131" t="s">
        <v>45</v>
      </c>
      <c r="G2" s="131" t="s">
        <v>126</v>
      </c>
      <c r="H2" s="131">
        <v>7640</v>
      </c>
      <c r="I2" s="1">
        <v>2</v>
      </c>
      <c r="J2" s="1">
        <v>2563</v>
      </c>
      <c r="K2" s="131">
        <v>351000</v>
      </c>
      <c r="L2" s="131">
        <v>1523.5</v>
      </c>
      <c r="M2" s="131">
        <v>351000</v>
      </c>
      <c r="N2" s="131">
        <v>1523.5</v>
      </c>
      <c r="O2" s="131" t="s">
        <v>170</v>
      </c>
      <c r="P2" s="1">
        <v>2</v>
      </c>
      <c r="Q2" s="131">
        <v>10530</v>
      </c>
      <c r="R2" s="1">
        <v>1</v>
      </c>
      <c r="S2" s="1">
        <v>29012563</v>
      </c>
      <c r="T2" s="5" t="s">
        <v>115</v>
      </c>
      <c r="U2" s="1" t="s">
        <v>187</v>
      </c>
      <c r="W2" s="1">
        <v>13</v>
      </c>
    </row>
    <row r="3" spans="1:23" x14ac:dyDescent="0.5">
      <c r="A3" s="131" t="s">
        <v>46</v>
      </c>
      <c r="B3" s="131">
        <v>7650</v>
      </c>
      <c r="C3" s="1" t="s">
        <v>0</v>
      </c>
      <c r="D3" s="2">
        <v>994000158254</v>
      </c>
      <c r="E3" s="1" t="s">
        <v>1</v>
      </c>
      <c r="F3" s="131" t="s">
        <v>46</v>
      </c>
      <c r="G3" s="131" t="s">
        <v>142</v>
      </c>
      <c r="H3" s="131">
        <v>7650</v>
      </c>
      <c r="I3" s="1" t="s">
        <v>2</v>
      </c>
      <c r="J3" s="1">
        <v>2563</v>
      </c>
      <c r="K3" s="131">
        <v>180526</v>
      </c>
      <c r="L3" s="131">
        <v>0</v>
      </c>
      <c r="M3" s="131">
        <v>180526</v>
      </c>
      <c r="N3" s="131">
        <v>0</v>
      </c>
      <c r="O3" s="131" t="s">
        <v>3</v>
      </c>
      <c r="P3" s="1" t="s">
        <v>2</v>
      </c>
      <c r="Q3" s="131">
        <v>0</v>
      </c>
      <c r="R3" s="1">
        <v>1</v>
      </c>
      <c r="S3" s="1">
        <v>29012563</v>
      </c>
      <c r="T3" s="5" t="s">
        <v>53</v>
      </c>
      <c r="U3" s="1" t="s">
        <v>165</v>
      </c>
      <c r="W3" s="1">
        <v>47</v>
      </c>
    </row>
    <row r="4" spans="1:23" x14ac:dyDescent="0.5">
      <c r="A4" s="131" t="s">
        <v>47</v>
      </c>
      <c r="B4" s="131">
        <v>7659</v>
      </c>
      <c r="C4" s="1" t="s">
        <v>0</v>
      </c>
      <c r="D4" s="2">
        <v>994000158254</v>
      </c>
      <c r="E4" s="1" t="s">
        <v>1</v>
      </c>
      <c r="F4" s="131" t="s">
        <v>47</v>
      </c>
      <c r="G4" s="131" t="s">
        <v>160</v>
      </c>
      <c r="H4" s="131">
        <v>7659</v>
      </c>
      <c r="I4" s="1" t="s">
        <v>2</v>
      </c>
      <c r="J4" s="1">
        <v>2563</v>
      </c>
      <c r="K4" s="131">
        <v>182850</v>
      </c>
      <c r="L4" s="131">
        <v>0</v>
      </c>
      <c r="M4" s="131">
        <v>182850</v>
      </c>
      <c r="N4" s="131">
        <v>0</v>
      </c>
      <c r="O4" s="131" t="s">
        <v>3</v>
      </c>
      <c r="P4" s="1">
        <v>2</v>
      </c>
      <c r="Q4" s="131">
        <v>5485.5</v>
      </c>
      <c r="R4" s="1">
        <v>1</v>
      </c>
      <c r="S4" s="1">
        <v>29012563</v>
      </c>
      <c r="T4" s="5" t="s">
        <v>115</v>
      </c>
      <c r="U4" s="1" t="s">
        <v>198</v>
      </c>
      <c r="W4" s="1">
        <v>19</v>
      </c>
    </row>
    <row r="5" spans="1:23" x14ac:dyDescent="0.5">
      <c r="A5" s="131" t="s">
        <v>48</v>
      </c>
      <c r="B5" s="131">
        <v>7660</v>
      </c>
      <c r="C5" s="1" t="s">
        <v>0</v>
      </c>
      <c r="D5" s="2">
        <v>994000158254</v>
      </c>
      <c r="E5" s="1" t="s">
        <v>1</v>
      </c>
      <c r="F5" s="131" t="s">
        <v>48</v>
      </c>
      <c r="G5" s="131" t="s">
        <v>137</v>
      </c>
      <c r="H5" s="131">
        <v>7660</v>
      </c>
      <c r="I5" s="1">
        <v>2</v>
      </c>
      <c r="J5" s="1">
        <v>2563</v>
      </c>
      <c r="K5" s="131">
        <v>342840</v>
      </c>
      <c r="L5" s="131">
        <v>1642</v>
      </c>
      <c r="M5" s="131">
        <v>342840</v>
      </c>
      <c r="N5" s="131">
        <v>1642</v>
      </c>
      <c r="O5" s="131" t="s">
        <v>180</v>
      </c>
      <c r="Q5" s="131">
        <v>0</v>
      </c>
      <c r="R5" s="1">
        <v>1</v>
      </c>
      <c r="S5" s="1">
        <v>29012563</v>
      </c>
      <c r="T5" s="5" t="s">
        <v>53</v>
      </c>
      <c r="U5" s="1" t="s">
        <v>165</v>
      </c>
      <c r="W5" s="1">
        <v>49</v>
      </c>
    </row>
    <row r="6" spans="1:23" x14ac:dyDescent="0.5">
      <c r="A6" s="131" t="s">
        <v>54</v>
      </c>
      <c r="B6" s="131">
        <v>7677</v>
      </c>
      <c r="C6" s="1" t="s">
        <v>0</v>
      </c>
      <c r="D6" s="2">
        <v>994000158254</v>
      </c>
      <c r="E6" s="1" t="s">
        <v>1</v>
      </c>
      <c r="F6" s="131" t="s">
        <v>54</v>
      </c>
      <c r="G6" s="131" t="s">
        <v>124</v>
      </c>
      <c r="H6" s="131">
        <v>7677</v>
      </c>
      <c r="I6" s="1">
        <v>2</v>
      </c>
      <c r="J6" s="1">
        <v>2563</v>
      </c>
      <c r="K6" s="131">
        <v>337950</v>
      </c>
      <c r="L6" s="131">
        <v>890.58</v>
      </c>
      <c r="M6" s="131">
        <v>337950</v>
      </c>
      <c r="N6" s="131">
        <v>890.58</v>
      </c>
      <c r="O6" s="131" t="s">
        <v>182</v>
      </c>
      <c r="P6" s="1">
        <v>2</v>
      </c>
      <c r="Q6" s="131">
        <v>10138.5</v>
      </c>
      <c r="R6" s="1">
        <v>1</v>
      </c>
      <c r="S6" s="1">
        <v>29012563</v>
      </c>
      <c r="T6" s="5" t="s">
        <v>115</v>
      </c>
      <c r="U6" s="1" t="s">
        <v>194</v>
      </c>
      <c r="W6" s="1">
        <v>60</v>
      </c>
    </row>
    <row r="7" spans="1:23" x14ac:dyDescent="0.5">
      <c r="A7" s="131" t="s">
        <v>55</v>
      </c>
      <c r="B7" s="131">
        <v>7671</v>
      </c>
      <c r="C7" s="1" t="s">
        <v>0</v>
      </c>
      <c r="D7" s="2">
        <v>994000158254</v>
      </c>
      <c r="E7" s="1" t="s">
        <v>1</v>
      </c>
      <c r="F7" s="131" t="s">
        <v>55</v>
      </c>
      <c r="G7" s="131" t="s">
        <v>120</v>
      </c>
      <c r="H7" s="131">
        <v>7671</v>
      </c>
      <c r="I7" s="1">
        <v>2</v>
      </c>
      <c r="J7" s="1">
        <v>2563</v>
      </c>
      <c r="K7" s="131">
        <v>351000</v>
      </c>
      <c r="L7" s="131">
        <v>2050</v>
      </c>
      <c r="M7" s="131">
        <v>351000</v>
      </c>
      <c r="N7" s="131">
        <v>2050</v>
      </c>
      <c r="O7" s="131" t="s">
        <v>177</v>
      </c>
      <c r="Q7" s="131">
        <v>0</v>
      </c>
      <c r="R7" s="1">
        <v>1</v>
      </c>
      <c r="S7" s="1">
        <v>29012563</v>
      </c>
      <c r="T7" s="5" t="s">
        <v>53</v>
      </c>
      <c r="U7" s="1" t="s">
        <v>165</v>
      </c>
      <c r="W7" s="1">
        <v>25</v>
      </c>
    </row>
    <row r="8" spans="1:23" x14ac:dyDescent="0.5">
      <c r="A8" s="131" t="s">
        <v>56</v>
      </c>
      <c r="B8" s="131">
        <v>7653</v>
      </c>
      <c r="C8" s="1" t="s">
        <v>0</v>
      </c>
      <c r="D8" s="2">
        <v>994000158254</v>
      </c>
      <c r="E8" s="1" t="s">
        <v>1</v>
      </c>
      <c r="F8" s="131" t="s">
        <v>56</v>
      </c>
      <c r="G8" s="131" t="s">
        <v>154</v>
      </c>
      <c r="H8" s="131">
        <v>7653</v>
      </c>
      <c r="I8" s="1" t="s">
        <v>2</v>
      </c>
      <c r="J8" s="1">
        <v>2563</v>
      </c>
      <c r="K8" s="131">
        <v>309510</v>
      </c>
      <c r="L8" s="131">
        <v>0</v>
      </c>
      <c r="M8" s="131">
        <v>309510</v>
      </c>
      <c r="N8" s="131">
        <v>0</v>
      </c>
      <c r="O8" s="131" t="s">
        <v>3</v>
      </c>
      <c r="P8" s="1">
        <v>2</v>
      </c>
      <c r="Q8" s="131">
        <v>9285.2999999999993</v>
      </c>
      <c r="R8" s="1">
        <v>1</v>
      </c>
      <c r="S8" s="1">
        <v>29012563</v>
      </c>
      <c r="T8" s="5" t="s">
        <v>115</v>
      </c>
      <c r="U8" s="1" t="s">
        <v>199</v>
      </c>
      <c r="W8" s="1">
        <v>2</v>
      </c>
    </row>
    <row r="9" spans="1:23" x14ac:dyDescent="0.5">
      <c r="A9" s="131" t="s">
        <v>57</v>
      </c>
      <c r="B9" s="131">
        <v>7655</v>
      </c>
      <c r="C9" s="1" t="s">
        <v>0</v>
      </c>
      <c r="D9" s="2">
        <v>994000158254</v>
      </c>
      <c r="E9" s="1" t="s">
        <v>1</v>
      </c>
      <c r="F9" s="131" t="s">
        <v>57</v>
      </c>
      <c r="G9" s="131" t="s">
        <v>155</v>
      </c>
      <c r="H9" s="131">
        <v>7655</v>
      </c>
      <c r="I9" s="1" t="s">
        <v>2</v>
      </c>
      <c r="J9" s="1">
        <v>2563</v>
      </c>
      <c r="K9" s="131">
        <v>255450</v>
      </c>
      <c r="L9" s="131">
        <v>0</v>
      </c>
      <c r="M9" s="131">
        <v>255450</v>
      </c>
      <c r="N9" s="131">
        <v>0</v>
      </c>
      <c r="O9" s="131" t="s">
        <v>3</v>
      </c>
      <c r="P9" s="1">
        <v>2</v>
      </c>
      <c r="Q9" s="131">
        <v>7663.5</v>
      </c>
      <c r="R9" s="1">
        <v>1</v>
      </c>
      <c r="S9" s="1">
        <v>29012563</v>
      </c>
      <c r="T9" s="5" t="s">
        <v>115</v>
      </c>
      <c r="U9" s="1" t="s">
        <v>192</v>
      </c>
      <c r="W9" s="1">
        <v>1</v>
      </c>
    </row>
    <row r="10" spans="1:23" x14ac:dyDescent="0.5">
      <c r="A10" s="131" t="s">
        <v>58</v>
      </c>
      <c r="B10" s="131">
        <v>7665</v>
      </c>
      <c r="C10" s="1" t="s">
        <v>0</v>
      </c>
      <c r="D10" s="2">
        <v>994000158254</v>
      </c>
      <c r="E10" s="1" t="s">
        <v>1</v>
      </c>
      <c r="F10" s="131" t="s">
        <v>58</v>
      </c>
      <c r="G10" s="131" t="s">
        <v>145</v>
      </c>
      <c r="H10" s="131">
        <v>7665</v>
      </c>
      <c r="I10" s="1">
        <v>2</v>
      </c>
      <c r="J10" s="1">
        <v>2563</v>
      </c>
      <c r="K10" s="131">
        <v>337950</v>
      </c>
      <c r="L10" s="131">
        <v>890.58</v>
      </c>
      <c r="M10" s="131">
        <v>337950</v>
      </c>
      <c r="N10" s="131">
        <v>890.58</v>
      </c>
      <c r="O10" s="131" t="s">
        <v>182</v>
      </c>
      <c r="P10" s="1">
        <v>2</v>
      </c>
      <c r="Q10" s="131">
        <v>10138.5</v>
      </c>
      <c r="R10" s="1">
        <v>1</v>
      </c>
      <c r="S10" s="1">
        <v>29012563</v>
      </c>
      <c r="T10" s="5" t="s">
        <v>115</v>
      </c>
      <c r="U10" s="1" t="s">
        <v>194</v>
      </c>
      <c r="W10" s="1">
        <v>46</v>
      </c>
    </row>
    <row r="11" spans="1:23" ht="25.5" x14ac:dyDescent="0.5">
      <c r="A11" s="131" t="s">
        <v>59</v>
      </c>
      <c r="B11" s="131">
        <v>7638</v>
      </c>
      <c r="C11" s="1" t="s">
        <v>0</v>
      </c>
      <c r="D11" s="2">
        <v>994000158254</v>
      </c>
      <c r="E11" s="1" t="s">
        <v>1</v>
      </c>
      <c r="F11" s="131" t="s">
        <v>59</v>
      </c>
      <c r="G11" s="131" t="s">
        <v>150</v>
      </c>
      <c r="H11" s="131">
        <v>7638</v>
      </c>
      <c r="I11" s="1">
        <v>2</v>
      </c>
      <c r="J11" s="1">
        <v>2563</v>
      </c>
      <c r="K11" s="131">
        <v>54960</v>
      </c>
      <c r="L11" s="131">
        <v>82.22</v>
      </c>
      <c r="M11" s="131">
        <v>54960</v>
      </c>
      <c r="N11" s="131">
        <v>82.22</v>
      </c>
      <c r="O11" s="131" t="s">
        <v>183</v>
      </c>
      <c r="P11" s="1">
        <v>2</v>
      </c>
      <c r="Q11" s="131">
        <v>1648.8</v>
      </c>
      <c r="R11" s="1">
        <v>1</v>
      </c>
      <c r="S11" s="1">
        <v>29012563</v>
      </c>
      <c r="T11" s="6" t="s">
        <v>115</v>
      </c>
      <c r="U11" s="1" t="s">
        <v>195</v>
      </c>
      <c r="W11" s="1">
        <v>32</v>
      </c>
    </row>
    <row r="12" spans="1:23" x14ac:dyDescent="0.5">
      <c r="A12" s="131" t="s">
        <v>60</v>
      </c>
      <c r="B12" s="131">
        <v>7639</v>
      </c>
      <c r="C12" s="1" t="s">
        <v>0</v>
      </c>
      <c r="D12" s="2">
        <v>994000158254</v>
      </c>
      <c r="E12" s="1" t="s">
        <v>1</v>
      </c>
      <c r="F12" s="131" t="s">
        <v>60</v>
      </c>
      <c r="G12" s="131" t="s">
        <v>134</v>
      </c>
      <c r="H12" s="131">
        <v>7639</v>
      </c>
      <c r="I12" s="1" t="s">
        <v>2</v>
      </c>
      <c r="J12" s="1">
        <v>2563</v>
      </c>
      <c r="K12" s="131">
        <v>344490</v>
      </c>
      <c r="L12" s="131">
        <v>1724.5</v>
      </c>
      <c r="M12" s="131">
        <v>344490</v>
      </c>
      <c r="N12" s="131">
        <v>1724.5</v>
      </c>
      <c r="O12" s="131" t="s">
        <v>172</v>
      </c>
      <c r="P12" s="1" t="s">
        <v>2</v>
      </c>
      <c r="Q12" s="131">
        <v>0</v>
      </c>
      <c r="R12" s="1">
        <v>1</v>
      </c>
      <c r="S12" s="1">
        <v>29012563</v>
      </c>
      <c r="T12" s="5" t="s">
        <v>53</v>
      </c>
      <c r="U12" s="1" t="s">
        <v>165</v>
      </c>
      <c r="W12" s="1">
        <v>61</v>
      </c>
    </row>
    <row r="13" spans="1:23" x14ac:dyDescent="0.5">
      <c r="A13" s="131" t="s">
        <v>61</v>
      </c>
      <c r="B13" s="131">
        <v>7645</v>
      </c>
      <c r="C13" s="1" t="s">
        <v>0</v>
      </c>
      <c r="D13" s="2">
        <v>994000158254</v>
      </c>
      <c r="E13" s="1" t="s">
        <v>1</v>
      </c>
      <c r="F13" s="131" t="s">
        <v>61</v>
      </c>
      <c r="G13" s="131" t="s">
        <v>152</v>
      </c>
      <c r="H13" s="131">
        <v>7645</v>
      </c>
      <c r="I13" s="1">
        <v>2</v>
      </c>
      <c r="J13" s="1">
        <v>2563</v>
      </c>
      <c r="K13" s="131">
        <v>351000</v>
      </c>
      <c r="L13" s="131">
        <v>2050</v>
      </c>
      <c r="M13" s="131">
        <v>351000</v>
      </c>
      <c r="N13" s="131">
        <v>2050</v>
      </c>
      <c r="O13" s="131" t="s">
        <v>177</v>
      </c>
      <c r="Q13" s="131">
        <v>0</v>
      </c>
      <c r="R13" s="1">
        <v>1</v>
      </c>
      <c r="S13" s="1">
        <v>29012563</v>
      </c>
      <c r="T13" s="5" t="s">
        <v>53</v>
      </c>
      <c r="U13" s="1" t="s">
        <v>165</v>
      </c>
      <c r="W13" s="1">
        <v>18</v>
      </c>
    </row>
    <row r="14" spans="1:23" ht="25.5" x14ac:dyDescent="0.5">
      <c r="A14" s="131" t="s">
        <v>62</v>
      </c>
      <c r="B14" s="131">
        <v>7661</v>
      </c>
      <c r="C14" s="1" t="s">
        <v>0</v>
      </c>
      <c r="D14" s="2">
        <v>994000158254</v>
      </c>
      <c r="E14" s="1" t="s">
        <v>1</v>
      </c>
      <c r="F14" s="131" t="s">
        <v>62</v>
      </c>
      <c r="G14" s="131" t="s">
        <v>161</v>
      </c>
      <c r="H14" s="131">
        <v>7661</v>
      </c>
      <c r="I14" s="1">
        <v>2</v>
      </c>
      <c r="J14" s="1">
        <v>2563</v>
      </c>
      <c r="K14" s="131">
        <v>351000</v>
      </c>
      <c r="L14" s="131">
        <v>1523.5</v>
      </c>
      <c r="M14" s="131">
        <v>351000</v>
      </c>
      <c r="N14" s="131">
        <v>1523.5</v>
      </c>
      <c r="O14" s="131" t="s">
        <v>170</v>
      </c>
      <c r="P14" s="1">
        <v>2</v>
      </c>
      <c r="Q14" s="131">
        <v>10530</v>
      </c>
      <c r="R14" s="1">
        <v>1</v>
      </c>
      <c r="S14" s="1">
        <v>29012563</v>
      </c>
      <c r="T14" s="6" t="s">
        <v>115</v>
      </c>
      <c r="U14" s="1" t="s">
        <v>187</v>
      </c>
      <c r="W14" s="1">
        <v>20</v>
      </c>
    </row>
    <row r="15" spans="1:23" x14ac:dyDescent="0.5">
      <c r="A15" s="131" t="s">
        <v>63</v>
      </c>
      <c r="B15" s="131">
        <v>7651</v>
      </c>
      <c r="C15" s="1" t="s">
        <v>0</v>
      </c>
      <c r="D15" s="2">
        <v>994000158254</v>
      </c>
      <c r="E15" s="1" t="s">
        <v>1</v>
      </c>
      <c r="F15" s="131" t="s">
        <v>63</v>
      </c>
      <c r="G15" s="131" t="s">
        <v>119</v>
      </c>
      <c r="H15" s="131">
        <v>7651</v>
      </c>
      <c r="I15" s="1">
        <v>2</v>
      </c>
      <c r="J15" s="1">
        <v>2563</v>
      </c>
      <c r="K15" s="131">
        <v>356130</v>
      </c>
      <c r="L15" s="131">
        <v>1772.31</v>
      </c>
      <c r="M15" s="131">
        <v>356130</v>
      </c>
      <c r="N15" s="131">
        <v>1772.31</v>
      </c>
      <c r="O15" s="131" t="s">
        <v>185</v>
      </c>
      <c r="P15" s="1">
        <v>2</v>
      </c>
      <c r="Q15" s="131">
        <v>10683.9</v>
      </c>
      <c r="R15" s="1">
        <v>1</v>
      </c>
      <c r="S15" s="1">
        <v>29012563</v>
      </c>
      <c r="T15" s="5" t="s">
        <v>115</v>
      </c>
      <c r="U15" s="1" t="s">
        <v>197</v>
      </c>
      <c r="W15" s="1">
        <v>11</v>
      </c>
    </row>
    <row r="16" spans="1:23" x14ac:dyDescent="0.5">
      <c r="A16" s="131" t="s">
        <v>64</v>
      </c>
      <c r="B16" s="131">
        <v>7662</v>
      </c>
      <c r="C16" s="1" t="s">
        <v>0</v>
      </c>
      <c r="D16" s="2">
        <v>994000158254</v>
      </c>
      <c r="E16" s="1" t="s">
        <v>1</v>
      </c>
      <c r="F16" s="131" t="s">
        <v>64</v>
      </c>
      <c r="G16" s="131" t="s">
        <v>144</v>
      </c>
      <c r="H16" s="131">
        <v>7662</v>
      </c>
      <c r="I16" s="1">
        <v>2</v>
      </c>
      <c r="J16" s="1">
        <v>2563</v>
      </c>
      <c r="K16" s="131">
        <v>351000</v>
      </c>
      <c r="L16" s="131">
        <v>1523.5</v>
      </c>
      <c r="M16" s="131">
        <v>351000</v>
      </c>
      <c r="N16" s="131">
        <v>1523.5</v>
      </c>
      <c r="O16" s="131" t="s">
        <v>170</v>
      </c>
      <c r="P16" s="1">
        <v>2</v>
      </c>
      <c r="Q16" s="131">
        <v>10530</v>
      </c>
      <c r="R16" s="1">
        <v>1</v>
      </c>
      <c r="S16" s="1">
        <v>29012563</v>
      </c>
      <c r="T16" s="5" t="s">
        <v>115</v>
      </c>
      <c r="U16" s="1" t="s">
        <v>187</v>
      </c>
      <c r="W16" s="1">
        <v>42</v>
      </c>
    </row>
    <row r="17" spans="1:23" x14ac:dyDescent="0.5">
      <c r="A17" s="131" t="s">
        <v>65</v>
      </c>
      <c r="B17" s="131">
        <v>7643</v>
      </c>
      <c r="C17" s="1" t="s">
        <v>0</v>
      </c>
      <c r="D17" s="2">
        <v>994000158254</v>
      </c>
      <c r="E17" s="1" t="s">
        <v>1</v>
      </c>
      <c r="F17" s="131" t="s">
        <v>65</v>
      </c>
      <c r="G17" s="131" t="s">
        <v>127</v>
      </c>
      <c r="H17" s="131">
        <v>7643</v>
      </c>
      <c r="I17" s="1">
        <v>2</v>
      </c>
      <c r="J17" s="1">
        <v>2563</v>
      </c>
      <c r="K17" s="131">
        <v>346140</v>
      </c>
      <c r="L17" s="131">
        <v>1287.79</v>
      </c>
      <c r="M17" s="131">
        <v>346140</v>
      </c>
      <c r="N17" s="131">
        <v>1287.79</v>
      </c>
      <c r="O17" s="131" t="s">
        <v>171</v>
      </c>
      <c r="P17" s="1">
        <v>2</v>
      </c>
      <c r="Q17" s="131">
        <v>10384.200000000001</v>
      </c>
      <c r="R17" s="1">
        <v>1</v>
      </c>
      <c r="S17" s="1">
        <v>29012563</v>
      </c>
      <c r="T17" s="5" t="s">
        <v>115</v>
      </c>
      <c r="U17" s="1" t="s">
        <v>188</v>
      </c>
      <c r="W17" s="1">
        <v>12</v>
      </c>
    </row>
    <row r="18" spans="1:23" x14ac:dyDescent="0.5">
      <c r="A18" s="131" t="s">
        <v>66</v>
      </c>
      <c r="B18" s="131">
        <v>7636</v>
      </c>
      <c r="C18" s="1" t="s">
        <v>0</v>
      </c>
      <c r="D18" s="2">
        <v>994000158254</v>
      </c>
      <c r="E18" s="1" t="s">
        <v>1</v>
      </c>
      <c r="F18" s="131" t="s">
        <v>66</v>
      </c>
      <c r="G18" s="131" t="s">
        <v>133</v>
      </c>
      <c r="H18" s="131">
        <v>7636</v>
      </c>
      <c r="I18" s="1" t="s">
        <v>2</v>
      </c>
      <c r="J18" s="1">
        <v>2563</v>
      </c>
      <c r="K18" s="131">
        <v>344490</v>
      </c>
      <c r="L18" s="131">
        <v>1207.77</v>
      </c>
      <c r="M18" s="131">
        <v>344490</v>
      </c>
      <c r="N18" s="131">
        <v>1207.77</v>
      </c>
      <c r="O18" s="131" t="s">
        <v>176</v>
      </c>
      <c r="P18" s="1">
        <v>2</v>
      </c>
      <c r="Q18" s="131">
        <v>10334.700000000001</v>
      </c>
      <c r="R18" s="1">
        <v>1</v>
      </c>
      <c r="S18" s="1">
        <v>29012563</v>
      </c>
      <c r="T18" s="5" t="s">
        <v>115</v>
      </c>
      <c r="U18" s="1" t="s">
        <v>191</v>
      </c>
      <c r="W18" s="1">
        <v>56</v>
      </c>
    </row>
    <row r="19" spans="1:23" ht="25.5" x14ac:dyDescent="0.5">
      <c r="A19" s="131" t="s">
        <v>67</v>
      </c>
      <c r="B19" s="131">
        <v>7634</v>
      </c>
      <c r="C19" s="1" t="s">
        <v>0</v>
      </c>
      <c r="D19" s="2">
        <v>994000158254</v>
      </c>
      <c r="E19" s="1" t="s">
        <v>1</v>
      </c>
      <c r="F19" s="131" t="s">
        <v>67</v>
      </c>
      <c r="G19" s="131" t="s">
        <v>141</v>
      </c>
      <c r="H19" s="131">
        <v>7634</v>
      </c>
      <c r="I19" s="1">
        <v>2</v>
      </c>
      <c r="J19" s="1">
        <v>2563</v>
      </c>
      <c r="K19" s="131">
        <v>351000</v>
      </c>
      <c r="L19" s="131">
        <v>2050</v>
      </c>
      <c r="M19" s="131">
        <v>351000</v>
      </c>
      <c r="N19" s="131">
        <v>2050</v>
      </c>
      <c r="O19" s="131" t="s">
        <v>177</v>
      </c>
      <c r="Q19" s="131">
        <v>0</v>
      </c>
      <c r="R19" s="1">
        <v>1</v>
      </c>
      <c r="S19" s="1">
        <v>29012563</v>
      </c>
      <c r="T19" s="6" t="s">
        <v>53</v>
      </c>
      <c r="U19" s="1" t="s">
        <v>165</v>
      </c>
      <c r="W19" s="1">
        <v>3</v>
      </c>
    </row>
    <row r="20" spans="1:23" x14ac:dyDescent="0.5">
      <c r="A20" s="131" t="s">
        <v>68</v>
      </c>
      <c r="B20" s="131">
        <v>7647</v>
      </c>
      <c r="C20" s="1" t="s">
        <v>0</v>
      </c>
      <c r="D20" s="2">
        <v>994000158254</v>
      </c>
      <c r="E20" s="1" t="s">
        <v>1</v>
      </c>
      <c r="F20" s="131" t="s">
        <v>68</v>
      </c>
      <c r="G20" s="131" t="s">
        <v>117</v>
      </c>
      <c r="H20" s="131">
        <v>7647</v>
      </c>
      <c r="I20" s="1">
        <v>2</v>
      </c>
      <c r="J20" s="1">
        <v>2563</v>
      </c>
      <c r="K20" s="131">
        <v>352590</v>
      </c>
      <c r="L20" s="131">
        <v>1600.62</v>
      </c>
      <c r="M20" s="131">
        <v>352590</v>
      </c>
      <c r="N20" s="131">
        <v>1600.62</v>
      </c>
      <c r="O20" s="131" t="s">
        <v>173</v>
      </c>
      <c r="P20" s="1">
        <v>2</v>
      </c>
      <c r="Q20" s="131">
        <v>10577.7</v>
      </c>
      <c r="R20" s="1">
        <v>1</v>
      </c>
      <c r="S20" s="1">
        <v>29012563</v>
      </c>
      <c r="T20" s="5" t="s">
        <v>115</v>
      </c>
      <c r="U20" s="1" t="s">
        <v>189</v>
      </c>
      <c r="W20" s="1">
        <v>59</v>
      </c>
    </row>
    <row r="21" spans="1:23" x14ac:dyDescent="0.5">
      <c r="A21" s="131" t="s">
        <v>69</v>
      </c>
      <c r="B21" s="131">
        <v>7672</v>
      </c>
      <c r="C21" s="1" t="s">
        <v>0</v>
      </c>
      <c r="D21" s="2">
        <v>994000158254</v>
      </c>
      <c r="E21" s="1" t="s">
        <v>1</v>
      </c>
      <c r="F21" s="131" t="s">
        <v>69</v>
      </c>
      <c r="G21" s="131" t="s">
        <v>139</v>
      </c>
      <c r="H21" s="131">
        <v>7672</v>
      </c>
      <c r="I21" s="1">
        <v>2</v>
      </c>
      <c r="J21" s="1">
        <v>2563</v>
      </c>
      <c r="K21" s="131">
        <v>331500</v>
      </c>
      <c r="L21" s="131">
        <v>577.75</v>
      </c>
      <c r="M21" s="131">
        <v>331500</v>
      </c>
      <c r="N21" s="131">
        <v>577.75</v>
      </c>
      <c r="O21" s="131" t="s">
        <v>167</v>
      </c>
      <c r="P21" s="1">
        <v>2</v>
      </c>
      <c r="Q21" s="131">
        <v>9945</v>
      </c>
      <c r="R21" s="1">
        <v>1</v>
      </c>
      <c r="S21" s="1">
        <v>29012563</v>
      </c>
      <c r="T21" s="5" t="s">
        <v>115</v>
      </c>
      <c r="U21" s="1" t="s">
        <v>168</v>
      </c>
      <c r="W21" s="1">
        <v>37</v>
      </c>
    </row>
    <row r="22" spans="1:23" ht="25.5" x14ac:dyDescent="0.5">
      <c r="A22" s="131" t="s">
        <v>70</v>
      </c>
      <c r="B22" s="131">
        <v>7646</v>
      </c>
      <c r="C22" s="1" t="s">
        <v>0</v>
      </c>
      <c r="D22" s="2">
        <v>994000158254</v>
      </c>
      <c r="E22" s="1" t="s">
        <v>1</v>
      </c>
      <c r="F22" s="131" t="s">
        <v>70</v>
      </c>
      <c r="G22" s="131" t="s">
        <v>153</v>
      </c>
      <c r="H22" s="131">
        <v>7646</v>
      </c>
      <c r="I22" s="1" t="s">
        <v>2</v>
      </c>
      <c r="J22" s="1">
        <v>2563</v>
      </c>
      <c r="K22" s="131">
        <v>344490</v>
      </c>
      <c r="L22" s="131">
        <v>1724.5</v>
      </c>
      <c r="M22" s="131">
        <v>344490</v>
      </c>
      <c r="N22" s="131">
        <v>1724.5</v>
      </c>
      <c r="O22" s="131" t="s">
        <v>172</v>
      </c>
      <c r="P22" s="1" t="s">
        <v>2</v>
      </c>
      <c r="Q22" s="131">
        <v>0</v>
      </c>
      <c r="R22" s="1">
        <v>1</v>
      </c>
      <c r="S22" s="1">
        <v>29012563</v>
      </c>
      <c r="T22" s="6" t="s">
        <v>53</v>
      </c>
      <c r="U22" s="1" t="s">
        <v>165</v>
      </c>
      <c r="W22" s="1">
        <v>33</v>
      </c>
    </row>
    <row r="23" spans="1:23" x14ac:dyDescent="0.5">
      <c r="A23" s="131" t="s">
        <v>71</v>
      </c>
      <c r="B23" s="131">
        <v>7675</v>
      </c>
      <c r="C23" s="1" t="s">
        <v>0</v>
      </c>
      <c r="D23" s="2">
        <v>994000158254</v>
      </c>
      <c r="E23" s="1" t="s">
        <v>1</v>
      </c>
      <c r="F23" s="131" t="s">
        <v>71</v>
      </c>
      <c r="G23" s="131" t="s">
        <v>131</v>
      </c>
      <c r="H23" s="131">
        <v>7675</v>
      </c>
      <c r="I23" s="1" t="s">
        <v>2</v>
      </c>
      <c r="J23" s="1">
        <v>2563</v>
      </c>
      <c r="K23" s="131">
        <v>329940</v>
      </c>
      <c r="L23" s="131">
        <v>502.09</v>
      </c>
      <c r="M23" s="131">
        <v>329940</v>
      </c>
      <c r="N23" s="131">
        <v>502.09</v>
      </c>
      <c r="O23" s="131" t="s">
        <v>163</v>
      </c>
      <c r="P23" s="1">
        <v>2</v>
      </c>
      <c r="Q23" s="131">
        <v>9898.2000000000007</v>
      </c>
      <c r="R23" s="1">
        <v>1</v>
      </c>
      <c r="S23" s="1">
        <v>29012563</v>
      </c>
      <c r="T23" s="5" t="s">
        <v>115</v>
      </c>
      <c r="U23" s="1" t="s">
        <v>164</v>
      </c>
      <c r="W23" s="1">
        <v>7</v>
      </c>
    </row>
    <row r="24" spans="1:23" x14ac:dyDescent="0.5">
      <c r="A24" s="131" t="s">
        <v>72</v>
      </c>
      <c r="B24" s="131">
        <v>7637</v>
      </c>
      <c r="C24" s="1" t="s">
        <v>0</v>
      </c>
      <c r="D24" s="2">
        <v>994000158254</v>
      </c>
      <c r="E24" s="1" t="s">
        <v>1</v>
      </c>
      <c r="F24" s="131" t="s">
        <v>72</v>
      </c>
      <c r="G24" s="131" t="s">
        <v>125</v>
      </c>
      <c r="H24" s="131">
        <v>7637</v>
      </c>
      <c r="I24" s="1">
        <v>2</v>
      </c>
      <c r="J24" s="1">
        <v>2563</v>
      </c>
      <c r="K24" s="131">
        <v>331500</v>
      </c>
      <c r="L24" s="131">
        <v>577.75</v>
      </c>
      <c r="M24" s="131">
        <v>331500</v>
      </c>
      <c r="N24" s="131">
        <v>577.75</v>
      </c>
      <c r="O24" s="131" t="s">
        <v>167</v>
      </c>
      <c r="P24" s="1">
        <v>2</v>
      </c>
      <c r="Q24" s="131">
        <v>9945</v>
      </c>
      <c r="R24" s="1">
        <v>1</v>
      </c>
      <c r="S24" s="1">
        <v>29012563</v>
      </c>
      <c r="T24" s="5" t="s">
        <v>115</v>
      </c>
      <c r="U24" s="1" t="s">
        <v>168</v>
      </c>
      <c r="W24" s="1">
        <v>36</v>
      </c>
    </row>
    <row r="25" spans="1:23" x14ac:dyDescent="0.5">
      <c r="A25" s="131" t="s">
        <v>73</v>
      </c>
      <c r="B25" s="131">
        <v>7656</v>
      </c>
      <c r="C25" s="1" t="s">
        <v>0</v>
      </c>
      <c r="D25" s="2">
        <v>994000158254</v>
      </c>
      <c r="E25" s="1" t="s">
        <v>1</v>
      </c>
      <c r="F25" s="131" t="s">
        <v>73</v>
      </c>
      <c r="G25" s="131" t="s">
        <v>156</v>
      </c>
      <c r="H25" s="131">
        <v>7656</v>
      </c>
      <c r="I25" s="1" t="s">
        <v>2</v>
      </c>
      <c r="J25" s="1">
        <v>2563</v>
      </c>
      <c r="K25" s="131">
        <v>318210</v>
      </c>
      <c r="L25" s="131">
        <v>0</v>
      </c>
      <c r="M25" s="131">
        <v>318210</v>
      </c>
      <c r="N25" s="131">
        <v>0</v>
      </c>
      <c r="O25" s="131" t="s">
        <v>3</v>
      </c>
      <c r="P25" s="1">
        <v>2</v>
      </c>
      <c r="Q25" s="131">
        <v>9546.2999999999993</v>
      </c>
      <c r="R25" s="1">
        <v>1</v>
      </c>
      <c r="S25" s="1">
        <v>29012563</v>
      </c>
      <c r="T25" s="5" t="s">
        <v>115</v>
      </c>
      <c r="U25" s="1" t="s">
        <v>166</v>
      </c>
      <c r="W25" s="1">
        <v>53</v>
      </c>
    </row>
    <row r="26" spans="1:23" x14ac:dyDescent="0.5">
      <c r="A26" s="131" t="s">
        <v>74</v>
      </c>
      <c r="B26" s="131">
        <v>7676</v>
      </c>
      <c r="C26" s="1" t="s">
        <v>0</v>
      </c>
      <c r="D26" s="2">
        <v>994000158254</v>
      </c>
      <c r="E26" s="1" t="s">
        <v>1</v>
      </c>
      <c r="F26" s="131" t="s">
        <v>74</v>
      </c>
      <c r="G26" s="131" t="s">
        <v>132</v>
      </c>
      <c r="H26" s="131">
        <v>7676</v>
      </c>
      <c r="I26" s="1">
        <v>2</v>
      </c>
      <c r="J26" s="1">
        <v>2563</v>
      </c>
      <c r="K26" s="131">
        <v>333060</v>
      </c>
      <c r="L26" s="131">
        <v>653.41</v>
      </c>
      <c r="M26" s="131">
        <v>333060</v>
      </c>
      <c r="N26" s="131">
        <v>653.41</v>
      </c>
      <c r="O26" s="131" t="s">
        <v>181</v>
      </c>
      <c r="P26" s="1">
        <v>2</v>
      </c>
      <c r="Q26" s="131">
        <v>9991.7999999999993</v>
      </c>
      <c r="R26" s="1">
        <v>1</v>
      </c>
      <c r="S26" s="1">
        <v>29012563</v>
      </c>
      <c r="T26" s="5" t="s">
        <v>115</v>
      </c>
      <c r="U26" s="1" t="s">
        <v>193</v>
      </c>
      <c r="W26" s="1">
        <v>45</v>
      </c>
    </row>
    <row r="27" spans="1:23" ht="25.5" x14ac:dyDescent="0.5">
      <c r="A27" s="131" t="s">
        <v>75</v>
      </c>
      <c r="B27" s="131">
        <v>7666</v>
      </c>
      <c r="C27" s="1" t="s">
        <v>0</v>
      </c>
      <c r="D27" s="2">
        <v>994000158254</v>
      </c>
      <c r="E27" s="1" t="s">
        <v>1</v>
      </c>
      <c r="F27" s="131" t="s">
        <v>75</v>
      </c>
      <c r="G27" s="131" t="s">
        <v>138</v>
      </c>
      <c r="H27" s="131">
        <v>7666</v>
      </c>
      <c r="I27" s="1" t="s">
        <v>2</v>
      </c>
      <c r="J27" s="1">
        <v>2563</v>
      </c>
      <c r="K27" s="131">
        <v>337950</v>
      </c>
      <c r="L27" s="131">
        <v>1397.5</v>
      </c>
      <c r="M27" s="131">
        <v>337950</v>
      </c>
      <c r="N27" s="131">
        <v>1397.5</v>
      </c>
      <c r="O27" s="131" t="s">
        <v>175</v>
      </c>
      <c r="P27" s="1" t="s">
        <v>2</v>
      </c>
      <c r="Q27" s="131">
        <v>0</v>
      </c>
      <c r="R27" s="1">
        <v>1</v>
      </c>
      <c r="S27" s="1">
        <v>29012563</v>
      </c>
      <c r="T27" s="6" t="s">
        <v>53</v>
      </c>
      <c r="U27" s="1" t="s">
        <v>165</v>
      </c>
      <c r="W27" s="1">
        <v>29</v>
      </c>
    </row>
    <row r="28" spans="1:23" x14ac:dyDescent="0.5">
      <c r="A28" s="131" t="s">
        <v>76</v>
      </c>
      <c r="B28" s="131">
        <v>7670</v>
      </c>
      <c r="C28" s="1" t="s">
        <v>0</v>
      </c>
      <c r="D28" s="2">
        <v>994000158254</v>
      </c>
      <c r="E28" s="1" t="s">
        <v>1</v>
      </c>
      <c r="F28" s="131" t="s">
        <v>76</v>
      </c>
      <c r="G28" s="131" t="s">
        <v>162</v>
      </c>
      <c r="H28" s="131">
        <v>7670</v>
      </c>
      <c r="I28" s="1">
        <v>2</v>
      </c>
      <c r="J28" s="1">
        <v>2563</v>
      </c>
      <c r="K28" s="131">
        <v>255450</v>
      </c>
      <c r="L28" s="131">
        <v>764.33</v>
      </c>
      <c r="M28" s="131">
        <v>255450</v>
      </c>
      <c r="N28" s="131">
        <v>764.33</v>
      </c>
      <c r="O28" s="131" t="s">
        <v>179</v>
      </c>
      <c r="P28" s="1">
        <v>2</v>
      </c>
      <c r="Q28" s="131">
        <v>7663.5</v>
      </c>
      <c r="R28" s="1">
        <v>1</v>
      </c>
      <c r="S28" s="1">
        <v>29012563</v>
      </c>
      <c r="T28" s="5" t="s">
        <v>115</v>
      </c>
      <c r="U28" s="1" t="s">
        <v>192</v>
      </c>
      <c r="W28" s="1">
        <v>52</v>
      </c>
    </row>
    <row r="29" spans="1:23" ht="25.5" x14ac:dyDescent="0.5">
      <c r="A29" s="131" t="s">
        <v>77</v>
      </c>
      <c r="B29" s="131">
        <v>7632</v>
      </c>
      <c r="C29" s="1" t="s">
        <v>0</v>
      </c>
      <c r="D29" s="2">
        <v>994000158254</v>
      </c>
      <c r="E29" s="1" t="s">
        <v>1</v>
      </c>
      <c r="F29" s="131" t="s">
        <v>77</v>
      </c>
      <c r="G29" s="131" t="s">
        <v>121</v>
      </c>
      <c r="H29" s="131">
        <v>7632</v>
      </c>
      <c r="I29" s="1">
        <v>2</v>
      </c>
      <c r="J29" s="1">
        <v>2563</v>
      </c>
      <c r="K29" s="131">
        <v>391020</v>
      </c>
      <c r="L29" s="131">
        <v>4051</v>
      </c>
      <c r="M29" s="131">
        <v>391020</v>
      </c>
      <c r="N29" s="131">
        <v>4051</v>
      </c>
      <c r="O29" s="131" t="s">
        <v>186</v>
      </c>
      <c r="Q29" s="131">
        <v>0</v>
      </c>
      <c r="R29" s="1">
        <v>1</v>
      </c>
      <c r="S29" s="1">
        <v>29012563</v>
      </c>
      <c r="T29" s="6" t="s">
        <v>53</v>
      </c>
      <c r="U29" s="1" t="s">
        <v>165</v>
      </c>
      <c r="W29" s="1">
        <v>21</v>
      </c>
    </row>
    <row r="30" spans="1:23" ht="25.5" x14ac:dyDescent="0.5">
      <c r="A30" s="131" t="s">
        <v>78</v>
      </c>
      <c r="B30" s="131">
        <v>7669</v>
      </c>
      <c r="C30" s="1" t="s">
        <v>0</v>
      </c>
      <c r="D30" s="2">
        <v>994000158254</v>
      </c>
      <c r="E30" s="1" t="s">
        <v>1</v>
      </c>
      <c r="F30" s="131" t="s">
        <v>78</v>
      </c>
      <c r="G30" s="131" t="s">
        <v>122</v>
      </c>
      <c r="H30" s="131">
        <v>7669</v>
      </c>
      <c r="I30" s="1" t="s">
        <v>2</v>
      </c>
      <c r="J30" s="1">
        <v>2563</v>
      </c>
      <c r="K30" s="131">
        <v>351000</v>
      </c>
      <c r="L30" s="131">
        <v>2050</v>
      </c>
      <c r="M30" s="131">
        <v>351000</v>
      </c>
      <c r="N30" s="131">
        <v>2050</v>
      </c>
      <c r="O30" s="131" t="s">
        <v>177</v>
      </c>
      <c r="P30" s="1" t="s">
        <v>2</v>
      </c>
      <c r="Q30" s="131">
        <v>0</v>
      </c>
      <c r="R30" s="1">
        <v>1</v>
      </c>
      <c r="S30" s="1">
        <v>29012563</v>
      </c>
      <c r="T30" s="6" t="s">
        <v>53</v>
      </c>
      <c r="U30" s="1" t="s">
        <v>165</v>
      </c>
      <c r="W30" s="1">
        <v>5</v>
      </c>
    </row>
    <row r="31" spans="1:23" x14ac:dyDescent="0.5">
      <c r="A31" s="131" t="s">
        <v>79</v>
      </c>
      <c r="B31" s="131">
        <v>7668</v>
      </c>
      <c r="C31" s="1" t="s">
        <v>0</v>
      </c>
      <c r="D31" s="2">
        <v>994000158254</v>
      </c>
      <c r="E31" s="1" t="s">
        <v>1</v>
      </c>
      <c r="F31" s="131" t="s">
        <v>79</v>
      </c>
      <c r="G31" s="131" t="s">
        <v>159</v>
      </c>
      <c r="H31" s="131">
        <v>7668</v>
      </c>
      <c r="I31" s="1">
        <v>2</v>
      </c>
      <c r="J31" s="1">
        <v>2563</v>
      </c>
      <c r="K31" s="131">
        <v>356130</v>
      </c>
      <c r="L31" s="131">
        <v>2306.5</v>
      </c>
      <c r="M31" s="131">
        <v>356130</v>
      </c>
      <c r="N31" s="131">
        <v>2306.5</v>
      </c>
      <c r="O31" s="131" t="s">
        <v>178</v>
      </c>
      <c r="P31" s="1">
        <v>2</v>
      </c>
      <c r="Q31" s="131">
        <v>0</v>
      </c>
      <c r="R31" s="1">
        <v>1</v>
      </c>
      <c r="S31" s="1">
        <v>29012563</v>
      </c>
      <c r="T31" s="5" t="s">
        <v>115</v>
      </c>
      <c r="U31" s="1" t="s">
        <v>165</v>
      </c>
      <c r="W31" s="1">
        <v>51</v>
      </c>
    </row>
    <row r="32" spans="1:23" ht="25.5" x14ac:dyDescent="0.5">
      <c r="A32" s="131" t="s">
        <v>80</v>
      </c>
      <c r="B32" s="131">
        <v>7654</v>
      </c>
      <c r="C32" s="1" t="s">
        <v>0</v>
      </c>
      <c r="D32" s="2">
        <v>994000158254</v>
      </c>
      <c r="E32" s="1" t="s">
        <v>1</v>
      </c>
      <c r="F32" s="131" t="s">
        <v>80</v>
      </c>
      <c r="G32" s="131" t="s">
        <v>143</v>
      </c>
      <c r="H32" s="131">
        <v>7654</v>
      </c>
      <c r="I32" s="1" t="s">
        <v>2</v>
      </c>
      <c r="J32" s="1">
        <v>2563</v>
      </c>
      <c r="K32" s="131">
        <v>351000</v>
      </c>
      <c r="L32" s="131">
        <v>1523.5</v>
      </c>
      <c r="M32" s="131">
        <v>351000</v>
      </c>
      <c r="N32" s="131">
        <v>1523.5</v>
      </c>
      <c r="O32" s="131" t="s">
        <v>170</v>
      </c>
      <c r="P32" s="1" t="s">
        <v>2</v>
      </c>
      <c r="Q32" s="131">
        <v>10530</v>
      </c>
      <c r="R32" s="1">
        <v>1</v>
      </c>
      <c r="S32" s="1">
        <v>29012563</v>
      </c>
      <c r="T32" s="6" t="s">
        <v>53</v>
      </c>
      <c r="U32" s="1" t="s">
        <v>187</v>
      </c>
      <c r="W32" s="1">
        <v>23</v>
      </c>
    </row>
    <row r="33" spans="1:23" ht="25.5" x14ac:dyDescent="0.5">
      <c r="A33" s="131" t="s">
        <v>81</v>
      </c>
      <c r="B33" s="131">
        <v>7648</v>
      </c>
      <c r="C33" s="1" t="s">
        <v>0</v>
      </c>
      <c r="D33" s="2">
        <v>994000158254</v>
      </c>
      <c r="E33" s="1" t="s">
        <v>1</v>
      </c>
      <c r="F33" s="131" t="s">
        <v>81</v>
      </c>
      <c r="G33" s="131" t="s">
        <v>118</v>
      </c>
      <c r="H33" s="131">
        <v>7648</v>
      </c>
      <c r="I33" s="1">
        <v>2</v>
      </c>
      <c r="J33" s="1">
        <v>2563</v>
      </c>
      <c r="K33" s="131">
        <v>344490</v>
      </c>
      <c r="L33" s="131">
        <v>1724.5</v>
      </c>
      <c r="M33" s="131">
        <v>344490</v>
      </c>
      <c r="N33" s="131">
        <v>1724.5</v>
      </c>
      <c r="O33" s="131" t="s">
        <v>172</v>
      </c>
      <c r="P33" s="1" t="s">
        <v>2</v>
      </c>
      <c r="Q33" s="131">
        <v>0</v>
      </c>
      <c r="R33" s="1">
        <v>1</v>
      </c>
      <c r="S33" s="1">
        <v>29012563</v>
      </c>
      <c r="T33" s="6" t="s">
        <v>53</v>
      </c>
      <c r="U33" s="1" t="s">
        <v>165</v>
      </c>
      <c r="W33" s="1">
        <v>34</v>
      </c>
    </row>
    <row r="34" spans="1:23" ht="25.5" x14ac:dyDescent="0.5">
      <c r="A34" s="131" t="s">
        <v>82</v>
      </c>
      <c r="B34" s="131">
        <v>7667</v>
      </c>
      <c r="C34" s="1" t="s">
        <v>0</v>
      </c>
      <c r="D34" s="2">
        <v>994000158254</v>
      </c>
      <c r="E34" s="1" t="s">
        <v>1</v>
      </c>
      <c r="F34" s="131" t="s">
        <v>82</v>
      </c>
      <c r="G34" s="131" t="s">
        <v>149</v>
      </c>
      <c r="H34" s="131">
        <v>7667</v>
      </c>
      <c r="I34" s="1" t="s">
        <v>2</v>
      </c>
      <c r="J34" s="1">
        <v>2563</v>
      </c>
      <c r="K34" s="131">
        <v>344490</v>
      </c>
      <c r="L34" s="131">
        <v>1207.77</v>
      </c>
      <c r="M34" s="131">
        <v>344490</v>
      </c>
      <c r="N34" s="131">
        <v>1207.77</v>
      </c>
      <c r="O34" s="131" t="s">
        <v>176</v>
      </c>
      <c r="P34" s="1">
        <v>2</v>
      </c>
      <c r="Q34" s="131">
        <v>10334.700000000001</v>
      </c>
      <c r="R34" s="1">
        <v>1</v>
      </c>
      <c r="S34" s="1">
        <v>29012563</v>
      </c>
      <c r="T34" s="6" t="s">
        <v>115</v>
      </c>
      <c r="U34" s="1" t="s">
        <v>191</v>
      </c>
      <c r="W34" s="1">
        <v>58</v>
      </c>
    </row>
    <row r="35" spans="1:23" ht="25.5" x14ac:dyDescent="0.5">
      <c r="A35" s="131" t="s">
        <v>83</v>
      </c>
      <c r="B35" s="131">
        <v>7641</v>
      </c>
      <c r="C35" s="1" t="s">
        <v>0</v>
      </c>
      <c r="D35" s="2">
        <v>994000158254</v>
      </c>
      <c r="E35" s="1" t="s">
        <v>1</v>
      </c>
      <c r="F35" s="131" t="s">
        <v>83</v>
      </c>
      <c r="G35" s="131" t="s">
        <v>135</v>
      </c>
      <c r="H35" s="131">
        <v>7641</v>
      </c>
      <c r="I35" s="1">
        <v>2</v>
      </c>
      <c r="J35" s="1">
        <v>2563</v>
      </c>
      <c r="K35" s="131">
        <v>351000</v>
      </c>
      <c r="L35" s="131">
        <v>2050</v>
      </c>
      <c r="M35" s="131">
        <v>351000</v>
      </c>
      <c r="N35" s="131">
        <v>2050</v>
      </c>
      <c r="O35" s="131" t="s">
        <v>177</v>
      </c>
      <c r="Q35" s="131">
        <v>0</v>
      </c>
      <c r="R35" s="1">
        <v>1</v>
      </c>
      <c r="S35" s="1">
        <v>29012563</v>
      </c>
      <c r="T35" s="6" t="s">
        <v>53</v>
      </c>
      <c r="U35" s="1" t="s">
        <v>165</v>
      </c>
      <c r="W35" s="1">
        <v>4</v>
      </c>
    </row>
    <row r="36" spans="1:23" ht="25.5" x14ac:dyDescent="0.5">
      <c r="A36" s="131" t="s">
        <v>84</v>
      </c>
      <c r="B36" s="131">
        <v>7673</v>
      </c>
      <c r="C36" s="1" t="s">
        <v>0</v>
      </c>
      <c r="D36" s="2">
        <v>994000158254</v>
      </c>
      <c r="E36" s="1" t="s">
        <v>1</v>
      </c>
      <c r="F36" s="131" t="s">
        <v>84</v>
      </c>
      <c r="G36" s="131" t="s">
        <v>130</v>
      </c>
      <c r="H36" s="131">
        <v>7673</v>
      </c>
      <c r="I36" s="1">
        <v>2</v>
      </c>
      <c r="J36" s="1">
        <v>2563</v>
      </c>
      <c r="K36" s="131">
        <v>356130</v>
      </c>
      <c r="L36" s="131">
        <v>2306.5</v>
      </c>
      <c r="M36" s="131">
        <v>356130</v>
      </c>
      <c r="N36" s="131">
        <v>2306.5</v>
      </c>
      <c r="O36" s="131" t="s">
        <v>178</v>
      </c>
      <c r="Q36" s="131">
        <v>0</v>
      </c>
      <c r="R36" s="1">
        <v>1</v>
      </c>
      <c r="S36" s="1">
        <v>29012563</v>
      </c>
      <c r="T36" s="6" t="s">
        <v>53</v>
      </c>
      <c r="U36" s="1" t="s">
        <v>165</v>
      </c>
      <c r="W36" s="1">
        <v>30</v>
      </c>
    </row>
    <row r="37" spans="1:23" ht="25.5" x14ac:dyDescent="0.5">
      <c r="A37" s="131" t="s">
        <v>85</v>
      </c>
      <c r="B37" s="131">
        <v>7674</v>
      </c>
      <c r="C37" s="1" t="s">
        <v>0</v>
      </c>
      <c r="D37" s="2">
        <v>994000158254</v>
      </c>
      <c r="E37" s="1" t="s">
        <v>1</v>
      </c>
      <c r="F37" s="131" t="s">
        <v>85</v>
      </c>
      <c r="G37" s="131" t="s">
        <v>123</v>
      </c>
      <c r="H37" s="131">
        <v>7674</v>
      </c>
      <c r="I37" s="1">
        <v>2</v>
      </c>
      <c r="J37" s="1">
        <v>2563</v>
      </c>
      <c r="K37" s="131">
        <v>351000</v>
      </c>
      <c r="L37" s="131">
        <v>2050</v>
      </c>
      <c r="M37" s="131">
        <v>351000</v>
      </c>
      <c r="N37" s="131">
        <v>2050</v>
      </c>
      <c r="O37" s="131" t="s">
        <v>177</v>
      </c>
      <c r="Q37" s="131">
        <v>0</v>
      </c>
      <c r="R37" s="1">
        <v>1</v>
      </c>
      <c r="S37" s="1">
        <v>29012563</v>
      </c>
      <c r="T37" s="6" t="s">
        <v>53</v>
      </c>
      <c r="U37" s="1" t="s">
        <v>165</v>
      </c>
      <c r="W37" s="1">
        <v>28</v>
      </c>
    </row>
    <row r="38" spans="1:23" x14ac:dyDescent="0.5">
      <c r="A38" s="131" t="s">
        <v>86</v>
      </c>
      <c r="B38" s="131">
        <v>7635</v>
      </c>
      <c r="C38" s="1" t="s">
        <v>0</v>
      </c>
      <c r="D38" s="2">
        <v>994000158254</v>
      </c>
      <c r="E38" s="1" t="s">
        <v>1</v>
      </c>
      <c r="F38" s="131" t="s">
        <v>86</v>
      </c>
      <c r="G38" s="131" t="s">
        <v>146</v>
      </c>
      <c r="H38" s="131">
        <v>7635</v>
      </c>
      <c r="I38" s="1">
        <v>2</v>
      </c>
      <c r="J38" s="1">
        <v>2563</v>
      </c>
      <c r="K38" s="131">
        <v>351000</v>
      </c>
      <c r="L38" s="131">
        <v>1523.5</v>
      </c>
      <c r="M38" s="131">
        <v>351000</v>
      </c>
      <c r="N38" s="131">
        <v>1523.5</v>
      </c>
      <c r="O38" s="131" t="s">
        <v>170</v>
      </c>
      <c r="P38" s="1">
        <v>2</v>
      </c>
      <c r="Q38" s="131">
        <v>10530</v>
      </c>
      <c r="R38" s="1">
        <v>1</v>
      </c>
      <c r="S38" s="1">
        <v>29012563</v>
      </c>
      <c r="T38" s="5" t="s">
        <v>115</v>
      </c>
      <c r="U38" s="1" t="s">
        <v>187</v>
      </c>
      <c r="W38" s="1">
        <v>6</v>
      </c>
    </row>
    <row r="39" spans="1:23" x14ac:dyDescent="0.5">
      <c r="A39" s="131" t="s">
        <v>87</v>
      </c>
      <c r="B39" s="131">
        <v>7649</v>
      </c>
      <c r="C39" s="1" t="s">
        <v>0</v>
      </c>
      <c r="D39" s="2">
        <v>994000158254</v>
      </c>
      <c r="E39" s="1" t="s">
        <v>1</v>
      </c>
      <c r="F39" s="131" t="s">
        <v>87</v>
      </c>
      <c r="G39" s="131" t="s">
        <v>148</v>
      </c>
      <c r="H39" s="131">
        <v>7649</v>
      </c>
      <c r="I39" s="1" t="s">
        <v>2</v>
      </c>
      <c r="J39" s="1">
        <v>2563</v>
      </c>
      <c r="K39" s="131">
        <v>309150</v>
      </c>
      <c r="L39" s="131">
        <v>0</v>
      </c>
      <c r="M39" s="131">
        <v>309150</v>
      </c>
      <c r="N39" s="131">
        <v>0</v>
      </c>
      <c r="O39" s="131" t="s">
        <v>3</v>
      </c>
      <c r="P39" s="1">
        <v>2</v>
      </c>
      <c r="Q39" s="131">
        <v>9274.5</v>
      </c>
      <c r="R39" s="1">
        <v>1</v>
      </c>
      <c r="S39" s="1">
        <v>29012563</v>
      </c>
      <c r="T39" s="5" t="s">
        <v>115</v>
      </c>
      <c r="U39" s="1" t="s">
        <v>169</v>
      </c>
      <c r="W39" s="1">
        <v>22</v>
      </c>
    </row>
    <row r="40" spans="1:23" ht="25.5" x14ac:dyDescent="0.5">
      <c r="A40" s="131" t="s">
        <v>88</v>
      </c>
      <c r="B40" s="131">
        <v>7633</v>
      </c>
      <c r="C40" s="1" t="s">
        <v>0</v>
      </c>
      <c r="D40" s="2">
        <v>994000158254</v>
      </c>
      <c r="E40" s="1" t="s">
        <v>1</v>
      </c>
      <c r="F40" s="131" t="s">
        <v>88</v>
      </c>
      <c r="G40" s="131" t="s">
        <v>140</v>
      </c>
      <c r="H40" s="131">
        <v>7633</v>
      </c>
      <c r="I40" s="1">
        <v>2</v>
      </c>
      <c r="J40" s="1">
        <v>2563</v>
      </c>
      <c r="K40" s="131">
        <v>395970</v>
      </c>
      <c r="L40" s="131">
        <v>3704.55</v>
      </c>
      <c r="M40" s="131">
        <v>395970</v>
      </c>
      <c r="N40" s="131">
        <v>3704.55</v>
      </c>
      <c r="O40" s="131" t="s">
        <v>184</v>
      </c>
      <c r="P40" s="1">
        <v>2</v>
      </c>
      <c r="Q40" s="131">
        <v>11879.1</v>
      </c>
      <c r="R40" s="1">
        <v>1</v>
      </c>
      <c r="S40" s="1">
        <v>29012563</v>
      </c>
      <c r="T40" s="6" t="s">
        <v>115</v>
      </c>
      <c r="U40" s="1" t="s">
        <v>196</v>
      </c>
      <c r="W40" s="1">
        <v>50</v>
      </c>
    </row>
    <row r="41" spans="1:23" ht="25.5" x14ac:dyDescent="0.5">
      <c r="A41" s="131" t="s">
        <v>89</v>
      </c>
      <c r="B41" s="131">
        <v>7657</v>
      </c>
      <c r="C41" s="1" t="s">
        <v>0</v>
      </c>
      <c r="D41" s="2">
        <v>994000158254</v>
      </c>
      <c r="E41" s="1" t="s">
        <v>1</v>
      </c>
      <c r="F41" s="131" t="s">
        <v>89</v>
      </c>
      <c r="G41" s="131" t="s">
        <v>136</v>
      </c>
      <c r="H41" s="131">
        <v>7657</v>
      </c>
      <c r="I41" s="1">
        <v>2</v>
      </c>
      <c r="J41" s="1">
        <v>2563</v>
      </c>
      <c r="K41" s="131">
        <v>337950</v>
      </c>
      <c r="L41" s="131">
        <v>890.58</v>
      </c>
      <c r="M41" s="131">
        <v>337950</v>
      </c>
      <c r="N41" s="131">
        <v>890.58</v>
      </c>
      <c r="O41" s="131" t="s">
        <v>182</v>
      </c>
      <c r="P41" s="1">
        <v>2</v>
      </c>
      <c r="Q41" s="131">
        <v>10138.5</v>
      </c>
      <c r="R41" s="1">
        <v>1</v>
      </c>
      <c r="S41" s="1">
        <v>29012563</v>
      </c>
      <c r="T41" s="6" t="s">
        <v>115</v>
      </c>
      <c r="U41" s="1" t="s">
        <v>194</v>
      </c>
      <c r="W41" s="1">
        <v>39</v>
      </c>
    </row>
    <row r="42" spans="1:23" ht="25.5" x14ac:dyDescent="0.5">
      <c r="A42" s="131" t="s">
        <v>90</v>
      </c>
      <c r="B42" s="131">
        <v>7658</v>
      </c>
      <c r="C42" s="1" t="s">
        <v>0</v>
      </c>
      <c r="D42" s="2">
        <v>994000158254</v>
      </c>
      <c r="E42" s="1" t="s">
        <v>1</v>
      </c>
      <c r="F42" s="131" t="s">
        <v>90</v>
      </c>
      <c r="G42" s="131" t="s">
        <v>157</v>
      </c>
      <c r="H42" s="131">
        <v>7658</v>
      </c>
      <c r="I42" s="1" t="s">
        <v>2</v>
      </c>
      <c r="J42" s="1">
        <v>2563</v>
      </c>
      <c r="K42" s="131">
        <v>337950</v>
      </c>
      <c r="L42" s="131">
        <v>1397.5</v>
      </c>
      <c r="M42" s="131">
        <v>337950</v>
      </c>
      <c r="N42" s="131">
        <v>1397.5</v>
      </c>
      <c r="O42" s="131" t="s">
        <v>175</v>
      </c>
      <c r="P42" s="1" t="s">
        <v>2</v>
      </c>
      <c r="Q42" s="131">
        <v>0</v>
      </c>
      <c r="R42" s="1">
        <v>1</v>
      </c>
      <c r="S42" s="1">
        <v>29012563</v>
      </c>
      <c r="T42" s="6" t="s">
        <v>53</v>
      </c>
      <c r="U42" s="1" t="s">
        <v>165</v>
      </c>
      <c r="W42" s="1">
        <v>27</v>
      </c>
    </row>
    <row r="43" spans="1:23" x14ac:dyDescent="0.5">
      <c r="A43" s="131" t="s">
        <v>91</v>
      </c>
      <c r="B43" s="131">
        <v>7642</v>
      </c>
      <c r="C43" s="1" t="s">
        <v>0</v>
      </c>
      <c r="D43" s="2">
        <v>994000158254</v>
      </c>
      <c r="E43" s="1" t="s">
        <v>1</v>
      </c>
      <c r="F43" s="131" t="s">
        <v>91</v>
      </c>
      <c r="G43" s="131" t="s">
        <v>151</v>
      </c>
      <c r="H43" s="131">
        <v>7642</v>
      </c>
      <c r="I43" s="1">
        <v>2</v>
      </c>
      <c r="J43" s="1">
        <v>2563</v>
      </c>
      <c r="K43" s="131">
        <v>299460</v>
      </c>
      <c r="L43" s="131">
        <v>0</v>
      </c>
      <c r="M43" s="131">
        <v>299460</v>
      </c>
      <c r="N43" s="131">
        <v>0</v>
      </c>
      <c r="O43" s="131" t="s">
        <v>3</v>
      </c>
      <c r="P43" s="1">
        <v>2</v>
      </c>
      <c r="Q43" s="131">
        <v>0</v>
      </c>
      <c r="R43" s="1">
        <v>1</v>
      </c>
      <c r="S43" s="1">
        <v>29012563</v>
      </c>
      <c r="T43" s="5" t="s">
        <v>115</v>
      </c>
      <c r="U43" s="1" t="s">
        <v>165</v>
      </c>
      <c r="W43" s="1">
        <v>14</v>
      </c>
    </row>
    <row r="44" spans="1:23" x14ac:dyDescent="0.5">
      <c r="A44" s="131" t="s">
        <v>92</v>
      </c>
      <c r="B44" s="131">
        <v>7663</v>
      </c>
      <c r="C44" s="1" t="s">
        <v>0</v>
      </c>
      <c r="D44" s="2">
        <v>994000158254</v>
      </c>
      <c r="E44" s="1" t="s">
        <v>1</v>
      </c>
      <c r="F44" s="131" t="s">
        <v>92</v>
      </c>
      <c r="G44" s="131" t="s">
        <v>129</v>
      </c>
      <c r="H44" s="131">
        <v>7663</v>
      </c>
      <c r="I44" s="1" t="s">
        <v>2</v>
      </c>
      <c r="J44" s="1">
        <v>2563</v>
      </c>
      <c r="K44" s="131">
        <v>255450</v>
      </c>
      <c r="L44" s="131">
        <v>0</v>
      </c>
      <c r="M44" s="131">
        <v>255450</v>
      </c>
      <c r="N44" s="131">
        <v>0</v>
      </c>
      <c r="O44" s="131" t="s">
        <v>3</v>
      </c>
      <c r="P44" s="1">
        <v>2</v>
      </c>
      <c r="Q44" s="131">
        <v>7663.5</v>
      </c>
      <c r="R44" s="1">
        <v>1</v>
      </c>
      <c r="S44" s="1">
        <v>29012563</v>
      </c>
      <c r="T44" s="5" t="s">
        <v>115</v>
      </c>
      <c r="U44" s="1" t="s">
        <v>192</v>
      </c>
      <c r="W44" s="1">
        <v>44</v>
      </c>
    </row>
    <row r="45" spans="1:23" x14ac:dyDescent="0.5">
      <c r="A45" s="131" t="s">
        <v>93</v>
      </c>
      <c r="B45" s="131">
        <v>7652</v>
      </c>
      <c r="C45" s="1" t="s">
        <v>0</v>
      </c>
      <c r="D45" s="2">
        <v>994000158254</v>
      </c>
      <c r="E45" s="1" t="s">
        <v>1</v>
      </c>
      <c r="F45" s="131" t="s">
        <v>93</v>
      </c>
      <c r="G45" s="131" t="s">
        <v>128</v>
      </c>
      <c r="H45" s="131">
        <v>7652</v>
      </c>
      <c r="I45" s="1" t="s">
        <v>2</v>
      </c>
      <c r="J45" s="1">
        <v>2563</v>
      </c>
      <c r="K45" s="131">
        <v>357780</v>
      </c>
      <c r="L45" s="131">
        <v>1852.33</v>
      </c>
      <c r="M45" s="131">
        <v>357780</v>
      </c>
      <c r="N45" s="131">
        <v>1852.33</v>
      </c>
      <c r="O45" s="131" t="s">
        <v>174</v>
      </c>
      <c r="P45" s="1">
        <v>2</v>
      </c>
      <c r="Q45" s="131">
        <v>10733.4</v>
      </c>
      <c r="R45" s="1">
        <v>1</v>
      </c>
      <c r="S45" s="1">
        <v>29012563</v>
      </c>
      <c r="T45" s="5" t="s">
        <v>115</v>
      </c>
      <c r="U45" s="1" t="s">
        <v>190</v>
      </c>
      <c r="W45" s="1">
        <v>57</v>
      </c>
    </row>
    <row r="46" spans="1:23" x14ac:dyDescent="0.5">
      <c r="A46" s="131" t="s">
        <v>94</v>
      </c>
      <c r="B46" s="131">
        <v>7644</v>
      </c>
      <c r="C46" s="1" t="s">
        <v>0</v>
      </c>
      <c r="D46" s="2">
        <v>994000158254</v>
      </c>
      <c r="E46" s="1" t="s">
        <v>1</v>
      </c>
      <c r="F46" s="131" t="s">
        <v>94</v>
      </c>
      <c r="G46" s="131" t="s">
        <v>147</v>
      </c>
      <c r="H46" s="131">
        <v>7644</v>
      </c>
      <c r="I46" s="1">
        <v>2</v>
      </c>
      <c r="J46" s="1">
        <v>2563</v>
      </c>
      <c r="K46" s="131">
        <v>299310</v>
      </c>
      <c r="L46" s="131">
        <v>0</v>
      </c>
      <c r="M46" s="131">
        <v>299310</v>
      </c>
      <c r="N46" s="131">
        <v>0</v>
      </c>
      <c r="O46" s="131" t="s">
        <v>3</v>
      </c>
      <c r="Q46" s="131">
        <v>0</v>
      </c>
      <c r="R46" s="1">
        <v>1</v>
      </c>
      <c r="S46" s="1">
        <v>29012563</v>
      </c>
      <c r="T46" s="5" t="s">
        <v>53</v>
      </c>
      <c r="U46" s="1" t="s">
        <v>165</v>
      </c>
      <c r="W46" s="1">
        <v>35</v>
      </c>
    </row>
    <row r="47" spans="1:23" x14ac:dyDescent="0.5">
      <c r="A47" s="131" t="s">
        <v>95</v>
      </c>
      <c r="B47" s="131">
        <v>7664</v>
      </c>
      <c r="C47" s="1" t="s">
        <v>0</v>
      </c>
      <c r="D47" s="2">
        <v>994000158254</v>
      </c>
      <c r="E47" s="1" t="s">
        <v>1</v>
      </c>
      <c r="F47" s="131" t="s">
        <v>95</v>
      </c>
      <c r="G47" s="131" t="s">
        <v>158</v>
      </c>
      <c r="H47" s="131">
        <v>7664</v>
      </c>
      <c r="I47" s="1" t="s">
        <v>2</v>
      </c>
      <c r="J47" s="1">
        <v>2563</v>
      </c>
      <c r="K47" s="131">
        <v>344490</v>
      </c>
      <c r="L47" s="131">
        <v>1207.77</v>
      </c>
      <c r="M47" s="131">
        <v>344490</v>
      </c>
      <c r="N47" s="131">
        <v>1207.77</v>
      </c>
      <c r="O47" s="131" t="s">
        <v>176</v>
      </c>
      <c r="P47" s="1">
        <v>2</v>
      </c>
      <c r="Q47" s="131">
        <v>10334.700000000001</v>
      </c>
      <c r="R47" s="1">
        <v>1</v>
      </c>
      <c r="S47" s="1">
        <v>29012563</v>
      </c>
      <c r="T47" s="5" t="s">
        <v>115</v>
      </c>
      <c r="U47" s="1" t="s">
        <v>191</v>
      </c>
      <c r="W47" s="1">
        <v>9</v>
      </c>
    </row>
  </sheetData>
  <sortState xmlns:xlrd2="http://schemas.microsoft.com/office/spreadsheetml/2017/richdata2" ref="A2:W47">
    <sortCondition ref="A2:A47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view="pageBreakPreview" zoomScaleNormal="100" zoomScaleSheetLayoutView="100" workbookViewId="0">
      <selection activeCell="J13" sqref="J13"/>
    </sheetView>
  </sheetViews>
  <sheetFormatPr defaultRowHeight="23.25" x14ac:dyDescent="0.5"/>
  <cols>
    <col min="1" max="1" width="1.75" style="62" customWidth="1"/>
    <col min="2" max="2" width="4" style="62" customWidth="1"/>
    <col min="3" max="3" width="10.875" style="62" customWidth="1"/>
    <col min="4" max="4" width="9.875" style="62" customWidth="1"/>
    <col min="5" max="5" width="15" style="62" customWidth="1"/>
    <col min="6" max="6" width="2.125" style="62" customWidth="1"/>
    <col min="7" max="7" width="16.625" style="130" customWidth="1"/>
    <col min="8" max="8" width="2.625" style="62" customWidth="1"/>
    <col min="9" max="9" width="15.875" style="130" customWidth="1"/>
    <col min="10" max="10" width="13.75" style="62" customWidth="1"/>
    <col min="11" max="11" width="3.125" style="62" customWidth="1"/>
    <col min="12" max="12" width="12.375" style="62" customWidth="1"/>
    <col min="13" max="13" width="3" style="62" customWidth="1"/>
    <col min="14" max="14" width="1.875" style="62" customWidth="1"/>
    <col min="15" max="256" width="9.125" style="62"/>
    <col min="257" max="257" width="1.75" style="62" customWidth="1"/>
    <col min="258" max="258" width="4" style="62" customWidth="1"/>
    <col min="259" max="259" width="10.875" style="62" customWidth="1"/>
    <col min="260" max="260" width="9.875" style="62" customWidth="1"/>
    <col min="261" max="261" width="15" style="62" customWidth="1"/>
    <col min="262" max="262" width="2.125" style="62" customWidth="1"/>
    <col min="263" max="263" width="16.625" style="62" customWidth="1"/>
    <col min="264" max="264" width="5.625" style="62" customWidth="1"/>
    <col min="265" max="265" width="15.875" style="62" customWidth="1"/>
    <col min="266" max="266" width="14.75" style="62" customWidth="1"/>
    <col min="267" max="267" width="1.75" style="62" customWidth="1"/>
    <col min="268" max="268" width="13.75" style="62" customWidth="1"/>
    <col min="269" max="269" width="1.75" style="62" customWidth="1"/>
    <col min="270" max="270" width="1.875" style="62" customWidth="1"/>
    <col min="271" max="512" width="9.125" style="62"/>
    <col min="513" max="513" width="1.75" style="62" customWidth="1"/>
    <col min="514" max="514" width="4" style="62" customWidth="1"/>
    <col min="515" max="515" width="10.875" style="62" customWidth="1"/>
    <col min="516" max="516" width="9.875" style="62" customWidth="1"/>
    <col min="517" max="517" width="15" style="62" customWidth="1"/>
    <col min="518" max="518" width="2.125" style="62" customWidth="1"/>
    <col min="519" max="519" width="16.625" style="62" customWidth="1"/>
    <col min="520" max="520" width="5.625" style="62" customWidth="1"/>
    <col min="521" max="521" width="15.875" style="62" customWidth="1"/>
    <col min="522" max="522" width="14.75" style="62" customWidth="1"/>
    <col min="523" max="523" width="1.75" style="62" customWidth="1"/>
    <col min="524" max="524" width="13.75" style="62" customWidth="1"/>
    <col min="525" max="525" width="1.75" style="62" customWidth="1"/>
    <col min="526" max="526" width="1.875" style="62" customWidth="1"/>
    <col min="527" max="768" width="9.125" style="62"/>
    <col min="769" max="769" width="1.75" style="62" customWidth="1"/>
    <col min="770" max="770" width="4" style="62" customWidth="1"/>
    <col min="771" max="771" width="10.875" style="62" customWidth="1"/>
    <col min="772" max="772" width="9.875" style="62" customWidth="1"/>
    <col min="773" max="773" width="15" style="62" customWidth="1"/>
    <col min="774" max="774" width="2.125" style="62" customWidth="1"/>
    <col min="775" max="775" width="16.625" style="62" customWidth="1"/>
    <col min="776" max="776" width="5.625" style="62" customWidth="1"/>
    <col min="777" max="777" width="15.875" style="62" customWidth="1"/>
    <col min="778" max="778" width="14.75" style="62" customWidth="1"/>
    <col min="779" max="779" width="1.75" style="62" customWidth="1"/>
    <col min="780" max="780" width="13.75" style="62" customWidth="1"/>
    <col min="781" max="781" width="1.75" style="62" customWidth="1"/>
    <col min="782" max="782" width="1.875" style="62" customWidth="1"/>
    <col min="783" max="1024" width="9.125" style="62"/>
    <col min="1025" max="1025" width="1.75" style="62" customWidth="1"/>
    <col min="1026" max="1026" width="4" style="62" customWidth="1"/>
    <col min="1027" max="1027" width="10.875" style="62" customWidth="1"/>
    <col min="1028" max="1028" width="9.875" style="62" customWidth="1"/>
    <col min="1029" max="1029" width="15" style="62" customWidth="1"/>
    <col min="1030" max="1030" width="2.125" style="62" customWidth="1"/>
    <col min="1031" max="1031" width="16.625" style="62" customWidth="1"/>
    <col min="1032" max="1032" width="5.625" style="62" customWidth="1"/>
    <col min="1033" max="1033" width="15.875" style="62" customWidth="1"/>
    <col min="1034" max="1034" width="14.75" style="62" customWidth="1"/>
    <col min="1035" max="1035" width="1.75" style="62" customWidth="1"/>
    <col min="1036" max="1036" width="13.75" style="62" customWidth="1"/>
    <col min="1037" max="1037" width="1.75" style="62" customWidth="1"/>
    <col min="1038" max="1038" width="1.875" style="62" customWidth="1"/>
    <col min="1039" max="1280" width="9.125" style="62"/>
    <col min="1281" max="1281" width="1.75" style="62" customWidth="1"/>
    <col min="1282" max="1282" width="4" style="62" customWidth="1"/>
    <col min="1283" max="1283" width="10.875" style="62" customWidth="1"/>
    <col min="1284" max="1284" width="9.875" style="62" customWidth="1"/>
    <col min="1285" max="1285" width="15" style="62" customWidth="1"/>
    <col min="1286" max="1286" width="2.125" style="62" customWidth="1"/>
    <col min="1287" max="1287" width="16.625" style="62" customWidth="1"/>
    <col min="1288" max="1288" width="5.625" style="62" customWidth="1"/>
    <col min="1289" max="1289" width="15.875" style="62" customWidth="1"/>
    <col min="1290" max="1290" width="14.75" style="62" customWidth="1"/>
    <col min="1291" max="1291" width="1.75" style="62" customWidth="1"/>
    <col min="1292" max="1292" width="13.75" style="62" customWidth="1"/>
    <col min="1293" max="1293" width="1.75" style="62" customWidth="1"/>
    <col min="1294" max="1294" width="1.875" style="62" customWidth="1"/>
    <col min="1295" max="1536" width="9.125" style="62"/>
    <col min="1537" max="1537" width="1.75" style="62" customWidth="1"/>
    <col min="1538" max="1538" width="4" style="62" customWidth="1"/>
    <col min="1539" max="1539" width="10.875" style="62" customWidth="1"/>
    <col min="1540" max="1540" width="9.875" style="62" customWidth="1"/>
    <col min="1541" max="1541" width="15" style="62" customWidth="1"/>
    <col min="1542" max="1542" width="2.125" style="62" customWidth="1"/>
    <col min="1543" max="1543" width="16.625" style="62" customWidth="1"/>
    <col min="1544" max="1544" width="5.625" style="62" customWidth="1"/>
    <col min="1545" max="1545" width="15.875" style="62" customWidth="1"/>
    <col min="1546" max="1546" width="14.75" style="62" customWidth="1"/>
    <col min="1547" max="1547" width="1.75" style="62" customWidth="1"/>
    <col min="1548" max="1548" width="13.75" style="62" customWidth="1"/>
    <col min="1549" max="1549" width="1.75" style="62" customWidth="1"/>
    <col min="1550" max="1550" width="1.875" style="62" customWidth="1"/>
    <col min="1551" max="1792" width="9.125" style="62"/>
    <col min="1793" max="1793" width="1.75" style="62" customWidth="1"/>
    <col min="1794" max="1794" width="4" style="62" customWidth="1"/>
    <col min="1795" max="1795" width="10.875" style="62" customWidth="1"/>
    <col min="1796" max="1796" width="9.875" style="62" customWidth="1"/>
    <col min="1797" max="1797" width="15" style="62" customWidth="1"/>
    <col min="1798" max="1798" width="2.125" style="62" customWidth="1"/>
    <col min="1799" max="1799" width="16.625" style="62" customWidth="1"/>
    <col min="1800" max="1800" width="5.625" style="62" customWidth="1"/>
    <col min="1801" max="1801" width="15.875" style="62" customWidth="1"/>
    <col min="1802" max="1802" width="14.75" style="62" customWidth="1"/>
    <col min="1803" max="1803" width="1.75" style="62" customWidth="1"/>
    <col min="1804" max="1804" width="13.75" style="62" customWidth="1"/>
    <col min="1805" max="1805" width="1.75" style="62" customWidth="1"/>
    <col min="1806" max="1806" width="1.875" style="62" customWidth="1"/>
    <col min="1807" max="2048" width="9.125" style="62"/>
    <col min="2049" max="2049" width="1.75" style="62" customWidth="1"/>
    <col min="2050" max="2050" width="4" style="62" customWidth="1"/>
    <col min="2051" max="2051" width="10.875" style="62" customWidth="1"/>
    <col min="2052" max="2052" width="9.875" style="62" customWidth="1"/>
    <col min="2053" max="2053" width="15" style="62" customWidth="1"/>
    <col min="2054" max="2054" width="2.125" style="62" customWidth="1"/>
    <col min="2055" max="2055" width="16.625" style="62" customWidth="1"/>
    <col min="2056" max="2056" width="5.625" style="62" customWidth="1"/>
    <col min="2057" max="2057" width="15.875" style="62" customWidth="1"/>
    <col min="2058" max="2058" width="14.75" style="62" customWidth="1"/>
    <col min="2059" max="2059" width="1.75" style="62" customWidth="1"/>
    <col min="2060" max="2060" width="13.75" style="62" customWidth="1"/>
    <col min="2061" max="2061" width="1.75" style="62" customWidth="1"/>
    <col min="2062" max="2062" width="1.875" style="62" customWidth="1"/>
    <col min="2063" max="2304" width="9.125" style="62"/>
    <col min="2305" max="2305" width="1.75" style="62" customWidth="1"/>
    <col min="2306" max="2306" width="4" style="62" customWidth="1"/>
    <col min="2307" max="2307" width="10.875" style="62" customWidth="1"/>
    <col min="2308" max="2308" width="9.875" style="62" customWidth="1"/>
    <col min="2309" max="2309" width="15" style="62" customWidth="1"/>
    <col min="2310" max="2310" width="2.125" style="62" customWidth="1"/>
    <col min="2311" max="2311" width="16.625" style="62" customWidth="1"/>
    <col min="2312" max="2312" width="5.625" style="62" customWidth="1"/>
    <col min="2313" max="2313" width="15.875" style="62" customWidth="1"/>
    <col min="2314" max="2314" width="14.75" style="62" customWidth="1"/>
    <col min="2315" max="2315" width="1.75" style="62" customWidth="1"/>
    <col min="2316" max="2316" width="13.75" style="62" customWidth="1"/>
    <col min="2317" max="2317" width="1.75" style="62" customWidth="1"/>
    <col min="2318" max="2318" width="1.875" style="62" customWidth="1"/>
    <col min="2319" max="2560" width="9.125" style="62"/>
    <col min="2561" max="2561" width="1.75" style="62" customWidth="1"/>
    <col min="2562" max="2562" width="4" style="62" customWidth="1"/>
    <col min="2563" max="2563" width="10.875" style="62" customWidth="1"/>
    <col min="2564" max="2564" width="9.875" style="62" customWidth="1"/>
    <col min="2565" max="2565" width="15" style="62" customWidth="1"/>
    <col min="2566" max="2566" width="2.125" style="62" customWidth="1"/>
    <col min="2567" max="2567" width="16.625" style="62" customWidth="1"/>
    <col min="2568" max="2568" width="5.625" style="62" customWidth="1"/>
    <col min="2569" max="2569" width="15.875" style="62" customWidth="1"/>
    <col min="2570" max="2570" width="14.75" style="62" customWidth="1"/>
    <col min="2571" max="2571" width="1.75" style="62" customWidth="1"/>
    <col min="2572" max="2572" width="13.75" style="62" customWidth="1"/>
    <col min="2573" max="2573" width="1.75" style="62" customWidth="1"/>
    <col min="2574" max="2574" width="1.875" style="62" customWidth="1"/>
    <col min="2575" max="2816" width="9.125" style="62"/>
    <col min="2817" max="2817" width="1.75" style="62" customWidth="1"/>
    <col min="2818" max="2818" width="4" style="62" customWidth="1"/>
    <col min="2819" max="2819" width="10.875" style="62" customWidth="1"/>
    <col min="2820" max="2820" width="9.875" style="62" customWidth="1"/>
    <col min="2821" max="2821" width="15" style="62" customWidth="1"/>
    <col min="2822" max="2822" width="2.125" style="62" customWidth="1"/>
    <col min="2823" max="2823" width="16.625" style="62" customWidth="1"/>
    <col min="2824" max="2824" width="5.625" style="62" customWidth="1"/>
    <col min="2825" max="2825" width="15.875" style="62" customWidth="1"/>
    <col min="2826" max="2826" width="14.75" style="62" customWidth="1"/>
    <col min="2827" max="2827" width="1.75" style="62" customWidth="1"/>
    <col min="2828" max="2828" width="13.75" style="62" customWidth="1"/>
    <col min="2829" max="2829" width="1.75" style="62" customWidth="1"/>
    <col min="2830" max="2830" width="1.875" style="62" customWidth="1"/>
    <col min="2831" max="3072" width="9.125" style="62"/>
    <col min="3073" max="3073" width="1.75" style="62" customWidth="1"/>
    <col min="3074" max="3074" width="4" style="62" customWidth="1"/>
    <col min="3075" max="3075" width="10.875" style="62" customWidth="1"/>
    <col min="3076" max="3076" width="9.875" style="62" customWidth="1"/>
    <col min="3077" max="3077" width="15" style="62" customWidth="1"/>
    <col min="3078" max="3078" width="2.125" style="62" customWidth="1"/>
    <col min="3079" max="3079" width="16.625" style="62" customWidth="1"/>
    <col min="3080" max="3080" width="5.625" style="62" customWidth="1"/>
    <col min="3081" max="3081" width="15.875" style="62" customWidth="1"/>
    <col min="3082" max="3082" width="14.75" style="62" customWidth="1"/>
    <col min="3083" max="3083" width="1.75" style="62" customWidth="1"/>
    <col min="3084" max="3084" width="13.75" style="62" customWidth="1"/>
    <col min="3085" max="3085" width="1.75" style="62" customWidth="1"/>
    <col min="3086" max="3086" width="1.875" style="62" customWidth="1"/>
    <col min="3087" max="3328" width="9.125" style="62"/>
    <col min="3329" max="3329" width="1.75" style="62" customWidth="1"/>
    <col min="3330" max="3330" width="4" style="62" customWidth="1"/>
    <col min="3331" max="3331" width="10.875" style="62" customWidth="1"/>
    <col min="3332" max="3332" width="9.875" style="62" customWidth="1"/>
    <col min="3333" max="3333" width="15" style="62" customWidth="1"/>
    <col min="3334" max="3334" width="2.125" style="62" customWidth="1"/>
    <col min="3335" max="3335" width="16.625" style="62" customWidth="1"/>
    <col min="3336" max="3336" width="5.625" style="62" customWidth="1"/>
    <col min="3337" max="3337" width="15.875" style="62" customWidth="1"/>
    <col min="3338" max="3338" width="14.75" style="62" customWidth="1"/>
    <col min="3339" max="3339" width="1.75" style="62" customWidth="1"/>
    <col min="3340" max="3340" width="13.75" style="62" customWidth="1"/>
    <col min="3341" max="3341" width="1.75" style="62" customWidth="1"/>
    <col min="3342" max="3342" width="1.875" style="62" customWidth="1"/>
    <col min="3343" max="3584" width="9.125" style="62"/>
    <col min="3585" max="3585" width="1.75" style="62" customWidth="1"/>
    <col min="3586" max="3586" width="4" style="62" customWidth="1"/>
    <col min="3587" max="3587" width="10.875" style="62" customWidth="1"/>
    <col min="3588" max="3588" width="9.875" style="62" customWidth="1"/>
    <col min="3589" max="3589" width="15" style="62" customWidth="1"/>
    <col min="3590" max="3590" width="2.125" style="62" customWidth="1"/>
    <col min="3591" max="3591" width="16.625" style="62" customWidth="1"/>
    <col min="3592" max="3592" width="5.625" style="62" customWidth="1"/>
    <col min="3593" max="3593" width="15.875" style="62" customWidth="1"/>
    <col min="3594" max="3594" width="14.75" style="62" customWidth="1"/>
    <col min="3595" max="3595" width="1.75" style="62" customWidth="1"/>
    <col min="3596" max="3596" width="13.75" style="62" customWidth="1"/>
    <col min="3597" max="3597" width="1.75" style="62" customWidth="1"/>
    <col min="3598" max="3598" width="1.875" style="62" customWidth="1"/>
    <col min="3599" max="3840" width="9.125" style="62"/>
    <col min="3841" max="3841" width="1.75" style="62" customWidth="1"/>
    <col min="3842" max="3842" width="4" style="62" customWidth="1"/>
    <col min="3843" max="3843" width="10.875" style="62" customWidth="1"/>
    <col min="3844" max="3844" width="9.875" style="62" customWidth="1"/>
    <col min="3845" max="3845" width="15" style="62" customWidth="1"/>
    <col min="3846" max="3846" width="2.125" style="62" customWidth="1"/>
    <col min="3847" max="3847" width="16.625" style="62" customWidth="1"/>
    <col min="3848" max="3848" width="5.625" style="62" customWidth="1"/>
    <col min="3849" max="3849" width="15.875" style="62" customWidth="1"/>
    <col min="3850" max="3850" width="14.75" style="62" customWidth="1"/>
    <col min="3851" max="3851" width="1.75" style="62" customWidth="1"/>
    <col min="3852" max="3852" width="13.75" style="62" customWidth="1"/>
    <col min="3853" max="3853" width="1.75" style="62" customWidth="1"/>
    <col min="3854" max="3854" width="1.875" style="62" customWidth="1"/>
    <col min="3855" max="4096" width="9.125" style="62"/>
    <col min="4097" max="4097" width="1.75" style="62" customWidth="1"/>
    <col min="4098" max="4098" width="4" style="62" customWidth="1"/>
    <col min="4099" max="4099" width="10.875" style="62" customWidth="1"/>
    <col min="4100" max="4100" width="9.875" style="62" customWidth="1"/>
    <col min="4101" max="4101" width="15" style="62" customWidth="1"/>
    <col min="4102" max="4102" width="2.125" style="62" customWidth="1"/>
    <col min="4103" max="4103" width="16.625" style="62" customWidth="1"/>
    <col min="4104" max="4104" width="5.625" style="62" customWidth="1"/>
    <col min="4105" max="4105" width="15.875" style="62" customWidth="1"/>
    <col min="4106" max="4106" width="14.75" style="62" customWidth="1"/>
    <col min="4107" max="4107" width="1.75" style="62" customWidth="1"/>
    <col min="4108" max="4108" width="13.75" style="62" customWidth="1"/>
    <col min="4109" max="4109" width="1.75" style="62" customWidth="1"/>
    <col min="4110" max="4110" width="1.875" style="62" customWidth="1"/>
    <col min="4111" max="4352" width="9.125" style="62"/>
    <col min="4353" max="4353" width="1.75" style="62" customWidth="1"/>
    <col min="4354" max="4354" width="4" style="62" customWidth="1"/>
    <col min="4355" max="4355" width="10.875" style="62" customWidth="1"/>
    <col min="4356" max="4356" width="9.875" style="62" customWidth="1"/>
    <col min="4357" max="4357" width="15" style="62" customWidth="1"/>
    <col min="4358" max="4358" width="2.125" style="62" customWidth="1"/>
    <col min="4359" max="4359" width="16.625" style="62" customWidth="1"/>
    <col min="4360" max="4360" width="5.625" style="62" customWidth="1"/>
    <col min="4361" max="4361" width="15.875" style="62" customWidth="1"/>
    <col min="4362" max="4362" width="14.75" style="62" customWidth="1"/>
    <col min="4363" max="4363" width="1.75" style="62" customWidth="1"/>
    <col min="4364" max="4364" width="13.75" style="62" customWidth="1"/>
    <col min="4365" max="4365" width="1.75" style="62" customWidth="1"/>
    <col min="4366" max="4366" width="1.875" style="62" customWidth="1"/>
    <col min="4367" max="4608" width="9.125" style="62"/>
    <col min="4609" max="4609" width="1.75" style="62" customWidth="1"/>
    <col min="4610" max="4610" width="4" style="62" customWidth="1"/>
    <col min="4611" max="4611" width="10.875" style="62" customWidth="1"/>
    <col min="4612" max="4612" width="9.875" style="62" customWidth="1"/>
    <col min="4613" max="4613" width="15" style="62" customWidth="1"/>
    <col min="4614" max="4614" width="2.125" style="62" customWidth="1"/>
    <col min="4615" max="4615" width="16.625" style="62" customWidth="1"/>
    <col min="4616" max="4616" width="5.625" style="62" customWidth="1"/>
    <col min="4617" max="4617" width="15.875" style="62" customWidth="1"/>
    <col min="4618" max="4618" width="14.75" style="62" customWidth="1"/>
    <col min="4619" max="4619" width="1.75" style="62" customWidth="1"/>
    <col min="4620" max="4620" width="13.75" style="62" customWidth="1"/>
    <col min="4621" max="4621" width="1.75" style="62" customWidth="1"/>
    <col min="4622" max="4622" width="1.875" style="62" customWidth="1"/>
    <col min="4623" max="4864" width="9.125" style="62"/>
    <col min="4865" max="4865" width="1.75" style="62" customWidth="1"/>
    <col min="4866" max="4866" width="4" style="62" customWidth="1"/>
    <col min="4867" max="4867" width="10.875" style="62" customWidth="1"/>
    <col min="4868" max="4868" width="9.875" style="62" customWidth="1"/>
    <col min="4869" max="4869" width="15" style="62" customWidth="1"/>
    <col min="4870" max="4870" width="2.125" style="62" customWidth="1"/>
    <col min="4871" max="4871" width="16.625" style="62" customWidth="1"/>
    <col min="4872" max="4872" width="5.625" style="62" customWidth="1"/>
    <col min="4873" max="4873" width="15.875" style="62" customWidth="1"/>
    <col min="4874" max="4874" width="14.75" style="62" customWidth="1"/>
    <col min="4875" max="4875" width="1.75" style="62" customWidth="1"/>
    <col min="4876" max="4876" width="13.75" style="62" customWidth="1"/>
    <col min="4877" max="4877" width="1.75" style="62" customWidth="1"/>
    <col min="4878" max="4878" width="1.875" style="62" customWidth="1"/>
    <col min="4879" max="5120" width="9.125" style="62"/>
    <col min="5121" max="5121" width="1.75" style="62" customWidth="1"/>
    <col min="5122" max="5122" width="4" style="62" customWidth="1"/>
    <col min="5123" max="5123" width="10.875" style="62" customWidth="1"/>
    <col min="5124" max="5124" width="9.875" style="62" customWidth="1"/>
    <col min="5125" max="5125" width="15" style="62" customWidth="1"/>
    <col min="5126" max="5126" width="2.125" style="62" customWidth="1"/>
    <col min="5127" max="5127" width="16.625" style="62" customWidth="1"/>
    <col min="5128" max="5128" width="5.625" style="62" customWidth="1"/>
    <col min="5129" max="5129" width="15.875" style="62" customWidth="1"/>
    <col min="5130" max="5130" width="14.75" style="62" customWidth="1"/>
    <col min="5131" max="5131" width="1.75" style="62" customWidth="1"/>
    <col min="5132" max="5132" width="13.75" style="62" customWidth="1"/>
    <col min="5133" max="5133" width="1.75" style="62" customWidth="1"/>
    <col min="5134" max="5134" width="1.875" style="62" customWidth="1"/>
    <col min="5135" max="5376" width="9.125" style="62"/>
    <col min="5377" max="5377" width="1.75" style="62" customWidth="1"/>
    <col min="5378" max="5378" width="4" style="62" customWidth="1"/>
    <col min="5379" max="5379" width="10.875" style="62" customWidth="1"/>
    <col min="5380" max="5380" width="9.875" style="62" customWidth="1"/>
    <col min="5381" max="5381" width="15" style="62" customWidth="1"/>
    <col min="5382" max="5382" width="2.125" style="62" customWidth="1"/>
    <col min="5383" max="5383" width="16.625" style="62" customWidth="1"/>
    <col min="5384" max="5384" width="5.625" style="62" customWidth="1"/>
    <col min="5385" max="5385" width="15.875" style="62" customWidth="1"/>
    <col min="5386" max="5386" width="14.75" style="62" customWidth="1"/>
    <col min="5387" max="5387" width="1.75" style="62" customWidth="1"/>
    <col min="5388" max="5388" width="13.75" style="62" customWidth="1"/>
    <col min="5389" max="5389" width="1.75" style="62" customWidth="1"/>
    <col min="5390" max="5390" width="1.875" style="62" customWidth="1"/>
    <col min="5391" max="5632" width="9.125" style="62"/>
    <col min="5633" max="5633" width="1.75" style="62" customWidth="1"/>
    <col min="5634" max="5634" width="4" style="62" customWidth="1"/>
    <col min="5635" max="5635" width="10.875" style="62" customWidth="1"/>
    <col min="5636" max="5636" width="9.875" style="62" customWidth="1"/>
    <col min="5637" max="5637" width="15" style="62" customWidth="1"/>
    <col min="5638" max="5638" width="2.125" style="62" customWidth="1"/>
    <col min="5639" max="5639" width="16.625" style="62" customWidth="1"/>
    <col min="5640" max="5640" width="5.625" style="62" customWidth="1"/>
    <col min="5641" max="5641" width="15.875" style="62" customWidth="1"/>
    <col min="5642" max="5642" width="14.75" style="62" customWidth="1"/>
    <col min="5643" max="5643" width="1.75" style="62" customWidth="1"/>
    <col min="5644" max="5644" width="13.75" style="62" customWidth="1"/>
    <col min="5645" max="5645" width="1.75" style="62" customWidth="1"/>
    <col min="5646" max="5646" width="1.875" style="62" customWidth="1"/>
    <col min="5647" max="5888" width="9.125" style="62"/>
    <col min="5889" max="5889" width="1.75" style="62" customWidth="1"/>
    <col min="5890" max="5890" width="4" style="62" customWidth="1"/>
    <col min="5891" max="5891" width="10.875" style="62" customWidth="1"/>
    <col min="5892" max="5892" width="9.875" style="62" customWidth="1"/>
    <col min="5893" max="5893" width="15" style="62" customWidth="1"/>
    <col min="5894" max="5894" width="2.125" style="62" customWidth="1"/>
    <col min="5895" max="5895" width="16.625" style="62" customWidth="1"/>
    <col min="5896" max="5896" width="5.625" style="62" customWidth="1"/>
    <col min="5897" max="5897" width="15.875" style="62" customWidth="1"/>
    <col min="5898" max="5898" width="14.75" style="62" customWidth="1"/>
    <col min="5899" max="5899" width="1.75" style="62" customWidth="1"/>
    <col min="5900" max="5900" width="13.75" style="62" customWidth="1"/>
    <col min="5901" max="5901" width="1.75" style="62" customWidth="1"/>
    <col min="5902" max="5902" width="1.875" style="62" customWidth="1"/>
    <col min="5903" max="6144" width="9.125" style="62"/>
    <col min="6145" max="6145" width="1.75" style="62" customWidth="1"/>
    <col min="6146" max="6146" width="4" style="62" customWidth="1"/>
    <col min="6147" max="6147" width="10.875" style="62" customWidth="1"/>
    <col min="6148" max="6148" width="9.875" style="62" customWidth="1"/>
    <col min="6149" max="6149" width="15" style="62" customWidth="1"/>
    <col min="6150" max="6150" width="2.125" style="62" customWidth="1"/>
    <col min="6151" max="6151" width="16.625" style="62" customWidth="1"/>
    <col min="6152" max="6152" width="5.625" style="62" customWidth="1"/>
    <col min="6153" max="6153" width="15.875" style="62" customWidth="1"/>
    <col min="6154" max="6154" width="14.75" style="62" customWidth="1"/>
    <col min="6155" max="6155" width="1.75" style="62" customWidth="1"/>
    <col min="6156" max="6156" width="13.75" style="62" customWidth="1"/>
    <col min="6157" max="6157" width="1.75" style="62" customWidth="1"/>
    <col min="6158" max="6158" width="1.875" style="62" customWidth="1"/>
    <col min="6159" max="6400" width="9.125" style="62"/>
    <col min="6401" max="6401" width="1.75" style="62" customWidth="1"/>
    <col min="6402" max="6402" width="4" style="62" customWidth="1"/>
    <col min="6403" max="6403" width="10.875" style="62" customWidth="1"/>
    <col min="6404" max="6404" width="9.875" style="62" customWidth="1"/>
    <col min="6405" max="6405" width="15" style="62" customWidth="1"/>
    <col min="6406" max="6406" width="2.125" style="62" customWidth="1"/>
    <col min="6407" max="6407" width="16.625" style="62" customWidth="1"/>
    <col min="6408" max="6408" width="5.625" style="62" customWidth="1"/>
    <col min="6409" max="6409" width="15.875" style="62" customWidth="1"/>
    <col min="6410" max="6410" width="14.75" style="62" customWidth="1"/>
    <col min="6411" max="6411" width="1.75" style="62" customWidth="1"/>
    <col min="6412" max="6412" width="13.75" style="62" customWidth="1"/>
    <col min="6413" max="6413" width="1.75" style="62" customWidth="1"/>
    <col min="6414" max="6414" width="1.875" style="62" customWidth="1"/>
    <col min="6415" max="6656" width="9.125" style="62"/>
    <col min="6657" max="6657" width="1.75" style="62" customWidth="1"/>
    <col min="6658" max="6658" width="4" style="62" customWidth="1"/>
    <col min="6659" max="6659" width="10.875" style="62" customWidth="1"/>
    <col min="6660" max="6660" width="9.875" style="62" customWidth="1"/>
    <col min="6661" max="6661" width="15" style="62" customWidth="1"/>
    <col min="6662" max="6662" width="2.125" style="62" customWidth="1"/>
    <col min="6663" max="6663" width="16.625" style="62" customWidth="1"/>
    <col min="6664" max="6664" width="5.625" style="62" customWidth="1"/>
    <col min="6665" max="6665" width="15.875" style="62" customWidth="1"/>
    <col min="6666" max="6666" width="14.75" style="62" customWidth="1"/>
    <col min="6667" max="6667" width="1.75" style="62" customWidth="1"/>
    <col min="6668" max="6668" width="13.75" style="62" customWidth="1"/>
    <col min="6669" max="6669" width="1.75" style="62" customWidth="1"/>
    <col min="6670" max="6670" width="1.875" style="62" customWidth="1"/>
    <col min="6671" max="6912" width="9.125" style="62"/>
    <col min="6913" max="6913" width="1.75" style="62" customWidth="1"/>
    <col min="6914" max="6914" width="4" style="62" customWidth="1"/>
    <col min="6915" max="6915" width="10.875" style="62" customWidth="1"/>
    <col min="6916" max="6916" width="9.875" style="62" customWidth="1"/>
    <col min="6917" max="6917" width="15" style="62" customWidth="1"/>
    <col min="6918" max="6918" width="2.125" style="62" customWidth="1"/>
    <col min="6919" max="6919" width="16.625" style="62" customWidth="1"/>
    <col min="6920" max="6920" width="5.625" style="62" customWidth="1"/>
    <col min="6921" max="6921" width="15.875" style="62" customWidth="1"/>
    <col min="6922" max="6922" width="14.75" style="62" customWidth="1"/>
    <col min="6923" max="6923" width="1.75" style="62" customWidth="1"/>
    <col min="6924" max="6924" width="13.75" style="62" customWidth="1"/>
    <col min="6925" max="6925" width="1.75" style="62" customWidth="1"/>
    <col min="6926" max="6926" width="1.875" style="62" customWidth="1"/>
    <col min="6927" max="7168" width="9.125" style="62"/>
    <col min="7169" max="7169" width="1.75" style="62" customWidth="1"/>
    <col min="7170" max="7170" width="4" style="62" customWidth="1"/>
    <col min="7171" max="7171" width="10.875" style="62" customWidth="1"/>
    <col min="7172" max="7172" width="9.875" style="62" customWidth="1"/>
    <col min="7173" max="7173" width="15" style="62" customWidth="1"/>
    <col min="7174" max="7174" width="2.125" style="62" customWidth="1"/>
    <col min="7175" max="7175" width="16.625" style="62" customWidth="1"/>
    <col min="7176" max="7176" width="5.625" style="62" customWidth="1"/>
    <col min="7177" max="7177" width="15.875" style="62" customWidth="1"/>
    <col min="7178" max="7178" width="14.75" style="62" customWidth="1"/>
    <col min="7179" max="7179" width="1.75" style="62" customWidth="1"/>
    <col min="7180" max="7180" width="13.75" style="62" customWidth="1"/>
    <col min="7181" max="7181" width="1.75" style="62" customWidth="1"/>
    <col min="7182" max="7182" width="1.875" style="62" customWidth="1"/>
    <col min="7183" max="7424" width="9.125" style="62"/>
    <col min="7425" max="7425" width="1.75" style="62" customWidth="1"/>
    <col min="7426" max="7426" width="4" style="62" customWidth="1"/>
    <col min="7427" max="7427" width="10.875" style="62" customWidth="1"/>
    <col min="7428" max="7428" width="9.875" style="62" customWidth="1"/>
    <col min="7429" max="7429" width="15" style="62" customWidth="1"/>
    <col min="7430" max="7430" width="2.125" style="62" customWidth="1"/>
    <col min="7431" max="7431" width="16.625" style="62" customWidth="1"/>
    <col min="7432" max="7432" width="5.625" style="62" customWidth="1"/>
    <col min="7433" max="7433" width="15.875" style="62" customWidth="1"/>
    <col min="7434" max="7434" width="14.75" style="62" customWidth="1"/>
    <col min="7435" max="7435" width="1.75" style="62" customWidth="1"/>
    <col min="7436" max="7436" width="13.75" style="62" customWidth="1"/>
    <col min="7437" max="7437" width="1.75" style="62" customWidth="1"/>
    <col min="7438" max="7438" width="1.875" style="62" customWidth="1"/>
    <col min="7439" max="7680" width="9.125" style="62"/>
    <col min="7681" max="7681" width="1.75" style="62" customWidth="1"/>
    <col min="7682" max="7682" width="4" style="62" customWidth="1"/>
    <col min="7683" max="7683" width="10.875" style="62" customWidth="1"/>
    <col min="7684" max="7684" width="9.875" style="62" customWidth="1"/>
    <col min="7685" max="7685" width="15" style="62" customWidth="1"/>
    <col min="7686" max="7686" width="2.125" style="62" customWidth="1"/>
    <col min="7687" max="7687" width="16.625" style="62" customWidth="1"/>
    <col min="7688" max="7688" width="5.625" style="62" customWidth="1"/>
    <col min="7689" max="7689" width="15.875" style="62" customWidth="1"/>
    <col min="7690" max="7690" width="14.75" style="62" customWidth="1"/>
    <col min="7691" max="7691" width="1.75" style="62" customWidth="1"/>
    <col min="7692" max="7692" width="13.75" style="62" customWidth="1"/>
    <col min="7693" max="7693" width="1.75" style="62" customWidth="1"/>
    <col min="7694" max="7694" width="1.875" style="62" customWidth="1"/>
    <col min="7695" max="7936" width="9.125" style="62"/>
    <col min="7937" max="7937" width="1.75" style="62" customWidth="1"/>
    <col min="7938" max="7938" width="4" style="62" customWidth="1"/>
    <col min="7939" max="7939" width="10.875" style="62" customWidth="1"/>
    <col min="7940" max="7940" width="9.875" style="62" customWidth="1"/>
    <col min="7941" max="7941" width="15" style="62" customWidth="1"/>
    <col min="7942" max="7942" width="2.125" style="62" customWidth="1"/>
    <col min="7943" max="7943" width="16.625" style="62" customWidth="1"/>
    <col min="7944" max="7944" width="5.625" style="62" customWidth="1"/>
    <col min="7945" max="7945" width="15.875" style="62" customWidth="1"/>
    <col min="7946" max="7946" width="14.75" style="62" customWidth="1"/>
    <col min="7947" max="7947" width="1.75" style="62" customWidth="1"/>
    <col min="7948" max="7948" width="13.75" style="62" customWidth="1"/>
    <col min="7949" max="7949" width="1.75" style="62" customWidth="1"/>
    <col min="7950" max="7950" width="1.875" style="62" customWidth="1"/>
    <col min="7951" max="8192" width="9.125" style="62"/>
    <col min="8193" max="8193" width="1.75" style="62" customWidth="1"/>
    <col min="8194" max="8194" width="4" style="62" customWidth="1"/>
    <col min="8195" max="8195" width="10.875" style="62" customWidth="1"/>
    <col min="8196" max="8196" width="9.875" style="62" customWidth="1"/>
    <col min="8197" max="8197" width="15" style="62" customWidth="1"/>
    <col min="8198" max="8198" width="2.125" style="62" customWidth="1"/>
    <col min="8199" max="8199" width="16.625" style="62" customWidth="1"/>
    <col min="8200" max="8200" width="5.625" style="62" customWidth="1"/>
    <col min="8201" max="8201" width="15.875" style="62" customWidth="1"/>
    <col min="8202" max="8202" width="14.75" style="62" customWidth="1"/>
    <col min="8203" max="8203" width="1.75" style="62" customWidth="1"/>
    <col min="8204" max="8204" width="13.75" style="62" customWidth="1"/>
    <col min="8205" max="8205" width="1.75" style="62" customWidth="1"/>
    <col min="8206" max="8206" width="1.875" style="62" customWidth="1"/>
    <col min="8207" max="8448" width="9.125" style="62"/>
    <col min="8449" max="8449" width="1.75" style="62" customWidth="1"/>
    <col min="8450" max="8450" width="4" style="62" customWidth="1"/>
    <col min="8451" max="8451" width="10.875" style="62" customWidth="1"/>
    <col min="8452" max="8452" width="9.875" style="62" customWidth="1"/>
    <col min="8453" max="8453" width="15" style="62" customWidth="1"/>
    <col min="8454" max="8454" width="2.125" style="62" customWidth="1"/>
    <col min="8455" max="8455" width="16.625" style="62" customWidth="1"/>
    <col min="8456" max="8456" width="5.625" style="62" customWidth="1"/>
    <col min="8457" max="8457" width="15.875" style="62" customWidth="1"/>
    <col min="8458" max="8458" width="14.75" style="62" customWidth="1"/>
    <col min="8459" max="8459" width="1.75" style="62" customWidth="1"/>
    <col min="8460" max="8460" width="13.75" style="62" customWidth="1"/>
    <col min="8461" max="8461" width="1.75" style="62" customWidth="1"/>
    <col min="8462" max="8462" width="1.875" style="62" customWidth="1"/>
    <col min="8463" max="8704" width="9.125" style="62"/>
    <col min="8705" max="8705" width="1.75" style="62" customWidth="1"/>
    <col min="8706" max="8706" width="4" style="62" customWidth="1"/>
    <col min="8707" max="8707" width="10.875" style="62" customWidth="1"/>
    <col min="8708" max="8708" width="9.875" style="62" customWidth="1"/>
    <col min="8709" max="8709" width="15" style="62" customWidth="1"/>
    <col min="8710" max="8710" width="2.125" style="62" customWidth="1"/>
    <col min="8711" max="8711" width="16.625" style="62" customWidth="1"/>
    <col min="8712" max="8712" width="5.625" style="62" customWidth="1"/>
    <col min="8713" max="8713" width="15.875" style="62" customWidth="1"/>
    <col min="8714" max="8714" width="14.75" style="62" customWidth="1"/>
    <col min="8715" max="8715" width="1.75" style="62" customWidth="1"/>
    <col min="8716" max="8716" width="13.75" style="62" customWidth="1"/>
    <col min="8717" max="8717" width="1.75" style="62" customWidth="1"/>
    <col min="8718" max="8718" width="1.875" style="62" customWidth="1"/>
    <col min="8719" max="8960" width="9.125" style="62"/>
    <col min="8961" max="8961" width="1.75" style="62" customWidth="1"/>
    <col min="8962" max="8962" width="4" style="62" customWidth="1"/>
    <col min="8963" max="8963" width="10.875" style="62" customWidth="1"/>
    <col min="8964" max="8964" width="9.875" style="62" customWidth="1"/>
    <col min="8965" max="8965" width="15" style="62" customWidth="1"/>
    <col min="8966" max="8966" width="2.125" style="62" customWidth="1"/>
    <col min="8967" max="8967" width="16.625" style="62" customWidth="1"/>
    <col min="8968" max="8968" width="5.625" style="62" customWidth="1"/>
    <col min="8969" max="8969" width="15.875" style="62" customWidth="1"/>
    <col min="8970" max="8970" width="14.75" style="62" customWidth="1"/>
    <col min="8971" max="8971" width="1.75" style="62" customWidth="1"/>
    <col min="8972" max="8972" width="13.75" style="62" customWidth="1"/>
    <col min="8973" max="8973" width="1.75" style="62" customWidth="1"/>
    <col min="8974" max="8974" width="1.875" style="62" customWidth="1"/>
    <col min="8975" max="9216" width="9.125" style="62"/>
    <col min="9217" max="9217" width="1.75" style="62" customWidth="1"/>
    <col min="9218" max="9218" width="4" style="62" customWidth="1"/>
    <col min="9219" max="9219" width="10.875" style="62" customWidth="1"/>
    <col min="9220" max="9220" width="9.875" style="62" customWidth="1"/>
    <col min="9221" max="9221" width="15" style="62" customWidth="1"/>
    <col min="9222" max="9222" width="2.125" style="62" customWidth="1"/>
    <col min="9223" max="9223" width="16.625" style="62" customWidth="1"/>
    <col min="9224" max="9224" width="5.625" style="62" customWidth="1"/>
    <col min="9225" max="9225" width="15.875" style="62" customWidth="1"/>
    <col min="9226" max="9226" width="14.75" style="62" customWidth="1"/>
    <col min="9227" max="9227" width="1.75" style="62" customWidth="1"/>
    <col min="9228" max="9228" width="13.75" style="62" customWidth="1"/>
    <col min="9229" max="9229" width="1.75" style="62" customWidth="1"/>
    <col min="9230" max="9230" width="1.875" style="62" customWidth="1"/>
    <col min="9231" max="9472" width="9.125" style="62"/>
    <col min="9473" max="9473" width="1.75" style="62" customWidth="1"/>
    <col min="9474" max="9474" width="4" style="62" customWidth="1"/>
    <col min="9475" max="9475" width="10.875" style="62" customWidth="1"/>
    <col min="9476" max="9476" width="9.875" style="62" customWidth="1"/>
    <col min="9477" max="9477" width="15" style="62" customWidth="1"/>
    <col min="9478" max="9478" width="2.125" style="62" customWidth="1"/>
    <col min="9479" max="9479" width="16.625" style="62" customWidth="1"/>
    <col min="9480" max="9480" width="5.625" style="62" customWidth="1"/>
    <col min="9481" max="9481" width="15.875" style="62" customWidth="1"/>
    <col min="9482" max="9482" width="14.75" style="62" customWidth="1"/>
    <col min="9483" max="9483" width="1.75" style="62" customWidth="1"/>
    <col min="9484" max="9484" width="13.75" style="62" customWidth="1"/>
    <col min="9485" max="9485" width="1.75" style="62" customWidth="1"/>
    <col min="9486" max="9486" width="1.875" style="62" customWidth="1"/>
    <col min="9487" max="9728" width="9.125" style="62"/>
    <col min="9729" max="9729" width="1.75" style="62" customWidth="1"/>
    <col min="9730" max="9730" width="4" style="62" customWidth="1"/>
    <col min="9731" max="9731" width="10.875" style="62" customWidth="1"/>
    <col min="9732" max="9732" width="9.875" style="62" customWidth="1"/>
    <col min="9733" max="9733" width="15" style="62" customWidth="1"/>
    <col min="9734" max="9734" width="2.125" style="62" customWidth="1"/>
    <col min="9735" max="9735" width="16.625" style="62" customWidth="1"/>
    <col min="9736" max="9736" width="5.625" style="62" customWidth="1"/>
    <col min="9737" max="9737" width="15.875" style="62" customWidth="1"/>
    <col min="9738" max="9738" width="14.75" style="62" customWidth="1"/>
    <col min="9739" max="9739" width="1.75" style="62" customWidth="1"/>
    <col min="9740" max="9740" width="13.75" style="62" customWidth="1"/>
    <col min="9741" max="9741" width="1.75" style="62" customWidth="1"/>
    <col min="9742" max="9742" width="1.875" style="62" customWidth="1"/>
    <col min="9743" max="9984" width="9.125" style="62"/>
    <col min="9985" max="9985" width="1.75" style="62" customWidth="1"/>
    <col min="9986" max="9986" width="4" style="62" customWidth="1"/>
    <col min="9987" max="9987" width="10.875" style="62" customWidth="1"/>
    <col min="9988" max="9988" width="9.875" style="62" customWidth="1"/>
    <col min="9989" max="9989" width="15" style="62" customWidth="1"/>
    <col min="9990" max="9990" width="2.125" style="62" customWidth="1"/>
    <col min="9991" max="9991" width="16.625" style="62" customWidth="1"/>
    <col min="9992" max="9992" width="5.625" style="62" customWidth="1"/>
    <col min="9993" max="9993" width="15.875" style="62" customWidth="1"/>
    <col min="9994" max="9994" width="14.75" style="62" customWidth="1"/>
    <col min="9995" max="9995" width="1.75" style="62" customWidth="1"/>
    <col min="9996" max="9996" width="13.75" style="62" customWidth="1"/>
    <col min="9997" max="9997" width="1.75" style="62" customWidth="1"/>
    <col min="9998" max="9998" width="1.875" style="62" customWidth="1"/>
    <col min="9999" max="10240" width="9.125" style="62"/>
    <col min="10241" max="10241" width="1.75" style="62" customWidth="1"/>
    <col min="10242" max="10242" width="4" style="62" customWidth="1"/>
    <col min="10243" max="10243" width="10.875" style="62" customWidth="1"/>
    <col min="10244" max="10244" width="9.875" style="62" customWidth="1"/>
    <col min="10245" max="10245" width="15" style="62" customWidth="1"/>
    <col min="10246" max="10246" width="2.125" style="62" customWidth="1"/>
    <col min="10247" max="10247" width="16.625" style="62" customWidth="1"/>
    <col min="10248" max="10248" width="5.625" style="62" customWidth="1"/>
    <col min="10249" max="10249" width="15.875" style="62" customWidth="1"/>
    <col min="10250" max="10250" width="14.75" style="62" customWidth="1"/>
    <col min="10251" max="10251" width="1.75" style="62" customWidth="1"/>
    <col min="10252" max="10252" width="13.75" style="62" customWidth="1"/>
    <col min="10253" max="10253" width="1.75" style="62" customWidth="1"/>
    <col min="10254" max="10254" width="1.875" style="62" customWidth="1"/>
    <col min="10255" max="10496" width="9.125" style="62"/>
    <col min="10497" max="10497" width="1.75" style="62" customWidth="1"/>
    <col min="10498" max="10498" width="4" style="62" customWidth="1"/>
    <col min="10499" max="10499" width="10.875" style="62" customWidth="1"/>
    <col min="10500" max="10500" width="9.875" style="62" customWidth="1"/>
    <col min="10501" max="10501" width="15" style="62" customWidth="1"/>
    <col min="10502" max="10502" width="2.125" style="62" customWidth="1"/>
    <col min="10503" max="10503" width="16.625" style="62" customWidth="1"/>
    <col min="10504" max="10504" width="5.625" style="62" customWidth="1"/>
    <col min="10505" max="10505" width="15.875" style="62" customWidth="1"/>
    <col min="10506" max="10506" width="14.75" style="62" customWidth="1"/>
    <col min="10507" max="10507" width="1.75" style="62" customWidth="1"/>
    <col min="10508" max="10508" width="13.75" style="62" customWidth="1"/>
    <col min="10509" max="10509" width="1.75" style="62" customWidth="1"/>
    <col min="10510" max="10510" width="1.875" style="62" customWidth="1"/>
    <col min="10511" max="10752" width="9.125" style="62"/>
    <col min="10753" max="10753" width="1.75" style="62" customWidth="1"/>
    <col min="10754" max="10754" width="4" style="62" customWidth="1"/>
    <col min="10755" max="10755" width="10.875" style="62" customWidth="1"/>
    <col min="10756" max="10756" width="9.875" style="62" customWidth="1"/>
    <col min="10757" max="10757" width="15" style="62" customWidth="1"/>
    <col min="10758" max="10758" width="2.125" style="62" customWidth="1"/>
    <col min="10759" max="10759" width="16.625" style="62" customWidth="1"/>
    <col min="10760" max="10760" width="5.625" style="62" customWidth="1"/>
    <col min="10761" max="10761" width="15.875" style="62" customWidth="1"/>
    <col min="10762" max="10762" width="14.75" style="62" customWidth="1"/>
    <col min="10763" max="10763" width="1.75" style="62" customWidth="1"/>
    <col min="10764" max="10764" width="13.75" style="62" customWidth="1"/>
    <col min="10765" max="10765" width="1.75" style="62" customWidth="1"/>
    <col min="10766" max="10766" width="1.875" style="62" customWidth="1"/>
    <col min="10767" max="11008" width="9.125" style="62"/>
    <col min="11009" max="11009" width="1.75" style="62" customWidth="1"/>
    <col min="11010" max="11010" width="4" style="62" customWidth="1"/>
    <col min="11011" max="11011" width="10.875" style="62" customWidth="1"/>
    <col min="11012" max="11012" width="9.875" style="62" customWidth="1"/>
    <col min="11013" max="11013" width="15" style="62" customWidth="1"/>
    <col min="11014" max="11014" width="2.125" style="62" customWidth="1"/>
    <col min="11015" max="11015" width="16.625" style="62" customWidth="1"/>
    <col min="11016" max="11016" width="5.625" style="62" customWidth="1"/>
    <col min="11017" max="11017" width="15.875" style="62" customWidth="1"/>
    <col min="11018" max="11018" width="14.75" style="62" customWidth="1"/>
    <col min="11019" max="11019" width="1.75" style="62" customWidth="1"/>
    <col min="11020" max="11020" width="13.75" style="62" customWidth="1"/>
    <col min="11021" max="11021" width="1.75" style="62" customWidth="1"/>
    <col min="11022" max="11022" width="1.875" style="62" customWidth="1"/>
    <col min="11023" max="11264" width="9.125" style="62"/>
    <col min="11265" max="11265" width="1.75" style="62" customWidth="1"/>
    <col min="11266" max="11266" width="4" style="62" customWidth="1"/>
    <col min="11267" max="11267" width="10.875" style="62" customWidth="1"/>
    <col min="11268" max="11268" width="9.875" style="62" customWidth="1"/>
    <col min="11269" max="11269" width="15" style="62" customWidth="1"/>
    <col min="11270" max="11270" width="2.125" style="62" customWidth="1"/>
    <col min="11271" max="11271" width="16.625" style="62" customWidth="1"/>
    <col min="11272" max="11272" width="5.625" style="62" customWidth="1"/>
    <col min="11273" max="11273" width="15.875" style="62" customWidth="1"/>
    <col min="11274" max="11274" width="14.75" style="62" customWidth="1"/>
    <col min="11275" max="11275" width="1.75" style="62" customWidth="1"/>
    <col min="11276" max="11276" width="13.75" style="62" customWidth="1"/>
    <col min="11277" max="11277" width="1.75" style="62" customWidth="1"/>
    <col min="11278" max="11278" width="1.875" style="62" customWidth="1"/>
    <col min="11279" max="11520" width="9.125" style="62"/>
    <col min="11521" max="11521" width="1.75" style="62" customWidth="1"/>
    <col min="11522" max="11522" width="4" style="62" customWidth="1"/>
    <col min="11523" max="11523" width="10.875" style="62" customWidth="1"/>
    <col min="11524" max="11524" width="9.875" style="62" customWidth="1"/>
    <col min="11525" max="11525" width="15" style="62" customWidth="1"/>
    <col min="11526" max="11526" width="2.125" style="62" customWidth="1"/>
    <col min="11527" max="11527" width="16.625" style="62" customWidth="1"/>
    <col min="11528" max="11528" width="5.625" style="62" customWidth="1"/>
    <col min="11529" max="11529" width="15.875" style="62" customWidth="1"/>
    <col min="11530" max="11530" width="14.75" style="62" customWidth="1"/>
    <col min="11531" max="11531" width="1.75" style="62" customWidth="1"/>
    <col min="11532" max="11532" width="13.75" style="62" customWidth="1"/>
    <col min="11533" max="11533" width="1.75" style="62" customWidth="1"/>
    <col min="11534" max="11534" width="1.875" style="62" customWidth="1"/>
    <col min="11535" max="11776" width="9.125" style="62"/>
    <col min="11777" max="11777" width="1.75" style="62" customWidth="1"/>
    <col min="11778" max="11778" width="4" style="62" customWidth="1"/>
    <col min="11779" max="11779" width="10.875" style="62" customWidth="1"/>
    <col min="11780" max="11780" width="9.875" style="62" customWidth="1"/>
    <col min="11781" max="11781" width="15" style="62" customWidth="1"/>
    <col min="11782" max="11782" width="2.125" style="62" customWidth="1"/>
    <col min="11783" max="11783" width="16.625" style="62" customWidth="1"/>
    <col min="11784" max="11784" width="5.625" style="62" customWidth="1"/>
    <col min="11785" max="11785" width="15.875" style="62" customWidth="1"/>
    <col min="11786" max="11786" width="14.75" style="62" customWidth="1"/>
    <col min="11787" max="11787" width="1.75" style="62" customWidth="1"/>
    <col min="11788" max="11788" width="13.75" style="62" customWidth="1"/>
    <col min="11789" max="11789" width="1.75" style="62" customWidth="1"/>
    <col min="11790" max="11790" width="1.875" style="62" customWidth="1"/>
    <col min="11791" max="12032" width="9.125" style="62"/>
    <col min="12033" max="12033" width="1.75" style="62" customWidth="1"/>
    <col min="12034" max="12034" width="4" style="62" customWidth="1"/>
    <col min="12035" max="12035" width="10.875" style="62" customWidth="1"/>
    <col min="12036" max="12036" width="9.875" style="62" customWidth="1"/>
    <col min="12037" max="12037" width="15" style="62" customWidth="1"/>
    <col min="12038" max="12038" width="2.125" style="62" customWidth="1"/>
    <col min="12039" max="12039" width="16.625" style="62" customWidth="1"/>
    <col min="12040" max="12040" width="5.625" style="62" customWidth="1"/>
    <col min="12041" max="12041" width="15.875" style="62" customWidth="1"/>
    <col min="12042" max="12042" width="14.75" style="62" customWidth="1"/>
    <col min="12043" max="12043" width="1.75" style="62" customWidth="1"/>
    <col min="12044" max="12044" width="13.75" style="62" customWidth="1"/>
    <col min="12045" max="12045" width="1.75" style="62" customWidth="1"/>
    <col min="12046" max="12046" width="1.875" style="62" customWidth="1"/>
    <col min="12047" max="12288" width="9.125" style="62"/>
    <col min="12289" max="12289" width="1.75" style="62" customWidth="1"/>
    <col min="12290" max="12290" width="4" style="62" customWidth="1"/>
    <col min="12291" max="12291" width="10.875" style="62" customWidth="1"/>
    <col min="12292" max="12292" width="9.875" style="62" customWidth="1"/>
    <col min="12293" max="12293" width="15" style="62" customWidth="1"/>
    <col min="12294" max="12294" width="2.125" style="62" customWidth="1"/>
    <col min="12295" max="12295" width="16.625" style="62" customWidth="1"/>
    <col min="12296" max="12296" width="5.625" style="62" customWidth="1"/>
    <col min="12297" max="12297" width="15.875" style="62" customWidth="1"/>
    <col min="12298" max="12298" width="14.75" style="62" customWidth="1"/>
    <col min="12299" max="12299" width="1.75" style="62" customWidth="1"/>
    <col min="12300" max="12300" width="13.75" style="62" customWidth="1"/>
    <col min="12301" max="12301" width="1.75" style="62" customWidth="1"/>
    <col min="12302" max="12302" width="1.875" style="62" customWidth="1"/>
    <col min="12303" max="12544" width="9.125" style="62"/>
    <col min="12545" max="12545" width="1.75" style="62" customWidth="1"/>
    <col min="12546" max="12546" width="4" style="62" customWidth="1"/>
    <col min="12547" max="12547" width="10.875" style="62" customWidth="1"/>
    <col min="12548" max="12548" width="9.875" style="62" customWidth="1"/>
    <col min="12549" max="12549" width="15" style="62" customWidth="1"/>
    <col min="12550" max="12550" width="2.125" style="62" customWidth="1"/>
    <col min="12551" max="12551" width="16.625" style="62" customWidth="1"/>
    <col min="12552" max="12552" width="5.625" style="62" customWidth="1"/>
    <col min="12553" max="12553" width="15.875" style="62" customWidth="1"/>
    <col min="12554" max="12554" width="14.75" style="62" customWidth="1"/>
    <col min="12555" max="12555" width="1.75" style="62" customWidth="1"/>
    <col min="12556" max="12556" width="13.75" style="62" customWidth="1"/>
    <col min="12557" max="12557" width="1.75" style="62" customWidth="1"/>
    <col min="12558" max="12558" width="1.875" style="62" customWidth="1"/>
    <col min="12559" max="12800" width="9.125" style="62"/>
    <col min="12801" max="12801" width="1.75" style="62" customWidth="1"/>
    <col min="12802" max="12802" width="4" style="62" customWidth="1"/>
    <col min="12803" max="12803" width="10.875" style="62" customWidth="1"/>
    <col min="12804" max="12804" width="9.875" style="62" customWidth="1"/>
    <col min="12805" max="12805" width="15" style="62" customWidth="1"/>
    <col min="12806" max="12806" width="2.125" style="62" customWidth="1"/>
    <col min="12807" max="12807" width="16.625" style="62" customWidth="1"/>
    <col min="12808" max="12808" width="5.625" style="62" customWidth="1"/>
    <col min="12809" max="12809" width="15.875" style="62" customWidth="1"/>
    <col min="12810" max="12810" width="14.75" style="62" customWidth="1"/>
    <col min="12811" max="12811" width="1.75" style="62" customWidth="1"/>
    <col min="12812" max="12812" width="13.75" style="62" customWidth="1"/>
    <col min="12813" max="12813" width="1.75" style="62" customWidth="1"/>
    <col min="12814" max="12814" width="1.875" style="62" customWidth="1"/>
    <col min="12815" max="13056" width="9.125" style="62"/>
    <col min="13057" max="13057" width="1.75" style="62" customWidth="1"/>
    <col min="13058" max="13058" width="4" style="62" customWidth="1"/>
    <col min="13059" max="13059" width="10.875" style="62" customWidth="1"/>
    <col min="13060" max="13060" width="9.875" style="62" customWidth="1"/>
    <col min="13061" max="13061" width="15" style="62" customWidth="1"/>
    <col min="13062" max="13062" width="2.125" style="62" customWidth="1"/>
    <col min="13063" max="13063" width="16.625" style="62" customWidth="1"/>
    <col min="13064" max="13064" width="5.625" style="62" customWidth="1"/>
    <col min="13065" max="13065" width="15.875" style="62" customWidth="1"/>
    <col min="13066" max="13066" width="14.75" style="62" customWidth="1"/>
    <col min="13067" max="13067" width="1.75" style="62" customWidth="1"/>
    <col min="13068" max="13068" width="13.75" style="62" customWidth="1"/>
    <col min="13069" max="13069" width="1.75" style="62" customWidth="1"/>
    <col min="13070" max="13070" width="1.875" style="62" customWidth="1"/>
    <col min="13071" max="13312" width="9.125" style="62"/>
    <col min="13313" max="13313" width="1.75" style="62" customWidth="1"/>
    <col min="13314" max="13314" width="4" style="62" customWidth="1"/>
    <col min="13315" max="13315" width="10.875" style="62" customWidth="1"/>
    <col min="13316" max="13316" width="9.875" style="62" customWidth="1"/>
    <col min="13317" max="13317" width="15" style="62" customWidth="1"/>
    <col min="13318" max="13318" width="2.125" style="62" customWidth="1"/>
    <col min="13319" max="13319" width="16.625" style="62" customWidth="1"/>
    <col min="13320" max="13320" width="5.625" style="62" customWidth="1"/>
    <col min="13321" max="13321" width="15.875" style="62" customWidth="1"/>
    <col min="13322" max="13322" width="14.75" style="62" customWidth="1"/>
    <col min="13323" max="13323" width="1.75" style="62" customWidth="1"/>
    <col min="13324" max="13324" width="13.75" style="62" customWidth="1"/>
    <col min="13325" max="13325" width="1.75" style="62" customWidth="1"/>
    <col min="13326" max="13326" width="1.875" style="62" customWidth="1"/>
    <col min="13327" max="13568" width="9.125" style="62"/>
    <col min="13569" max="13569" width="1.75" style="62" customWidth="1"/>
    <col min="13570" max="13570" width="4" style="62" customWidth="1"/>
    <col min="13571" max="13571" width="10.875" style="62" customWidth="1"/>
    <col min="13572" max="13572" width="9.875" style="62" customWidth="1"/>
    <col min="13573" max="13573" width="15" style="62" customWidth="1"/>
    <col min="13574" max="13574" width="2.125" style="62" customWidth="1"/>
    <col min="13575" max="13575" width="16.625" style="62" customWidth="1"/>
    <col min="13576" max="13576" width="5.625" style="62" customWidth="1"/>
    <col min="13577" max="13577" width="15.875" style="62" customWidth="1"/>
    <col min="13578" max="13578" width="14.75" style="62" customWidth="1"/>
    <col min="13579" max="13579" width="1.75" style="62" customWidth="1"/>
    <col min="13580" max="13580" width="13.75" style="62" customWidth="1"/>
    <col min="13581" max="13581" width="1.75" style="62" customWidth="1"/>
    <col min="13582" max="13582" width="1.875" style="62" customWidth="1"/>
    <col min="13583" max="13824" width="9.125" style="62"/>
    <col min="13825" max="13825" width="1.75" style="62" customWidth="1"/>
    <col min="13826" max="13826" width="4" style="62" customWidth="1"/>
    <col min="13827" max="13827" width="10.875" style="62" customWidth="1"/>
    <col min="13828" max="13828" width="9.875" style="62" customWidth="1"/>
    <col min="13829" max="13829" width="15" style="62" customWidth="1"/>
    <col min="13830" max="13830" width="2.125" style="62" customWidth="1"/>
    <col min="13831" max="13831" width="16.625" style="62" customWidth="1"/>
    <col min="13832" max="13832" width="5.625" style="62" customWidth="1"/>
    <col min="13833" max="13833" width="15.875" style="62" customWidth="1"/>
    <col min="13834" max="13834" width="14.75" style="62" customWidth="1"/>
    <col min="13835" max="13835" width="1.75" style="62" customWidth="1"/>
    <col min="13836" max="13836" width="13.75" style="62" customWidth="1"/>
    <col min="13837" max="13837" width="1.75" style="62" customWidth="1"/>
    <col min="13838" max="13838" width="1.875" style="62" customWidth="1"/>
    <col min="13839" max="14080" width="9.125" style="62"/>
    <col min="14081" max="14081" width="1.75" style="62" customWidth="1"/>
    <col min="14082" max="14082" width="4" style="62" customWidth="1"/>
    <col min="14083" max="14083" width="10.875" style="62" customWidth="1"/>
    <col min="14084" max="14084" width="9.875" style="62" customWidth="1"/>
    <col min="14085" max="14085" width="15" style="62" customWidth="1"/>
    <col min="14086" max="14086" width="2.125" style="62" customWidth="1"/>
    <col min="14087" max="14087" width="16.625" style="62" customWidth="1"/>
    <col min="14088" max="14088" width="5.625" style="62" customWidth="1"/>
    <col min="14089" max="14089" width="15.875" style="62" customWidth="1"/>
    <col min="14090" max="14090" width="14.75" style="62" customWidth="1"/>
    <col min="14091" max="14091" width="1.75" style="62" customWidth="1"/>
    <col min="14092" max="14092" width="13.75" style="62" customWidth="1"/>
    <col min="14093" max="14093" width="1.75" style="62" customWidth="1"/>
    <col min="14094" max="14094" width="1.875" style="62" customWidth="1"/>
    <col min="14095" max="14336" width="9.125" style="62"/>
    <col min="14337" max="14337" width="1.75" style="62" customWidth="1"/>
    <col min="14338" max="14338" width="4" style="62" customWidth="1"/>
    <col min="14339" max="14339" width="10.875" style="62" customWidth="1"/>
    <col min="14340" max="14340" width="9.875" style="62" customWidth="1"/>
    <col min="14341" max="14341" width="15" style="62" customWidth="1"/>
    <col min="14342" max="14342" width="2.125" style="62" customWidth="1"/>
    <col min="14343" max="14343" width="16.625" style="62" customWidth="1"/>
    <col min="14344" max="14344" width="5.625" style="62" customWidth="1"/>
    <col min="14345" max="14345" width="15.875" style="62" customWidth="1"/>
    <col min="14346" max="14346" width="14.75" style="62" customWidth="1"/>
    <col min="14347" max="14347" width="1.75" style="62" customWidth="1"/>
    <col min="14348" max="14348" width="13.75" style="62" customWidth="1"/>
    <col min="14349" max="14349" width="1.75" style="62" customWidth="1"/>
    <col min="14350" max="14350" width="1.875" style="62" customWidth="1"/>
    <col min="14351" max="14592" width="9.125" style="62"/>
    <col min="14593" max="14593" width="1.75" style="62" customWidth="1"/>
    <col min="14594" max="14594" width="4" style="62" customWidth="1"/>
    <col min="14595" max="14595" width="10.875" style="62" customWidth="1"/>
    <col min="14596" max="14596" width="9.875" style="62" customWidth="1"/>
    <col min="14597" max="14597" width="15" style="62" customWidth="1"/>
    <col min="14598" max="14598" width="2.125" style="62" customWidth="1"/>
    <col min="14599" max="14599" width="16.625" style="62" customWidth="1"/>
    <col min="14600" max="14600" width="5.625" style="62" customWidth="1"/>
    <col min="14601" max="14601" width="15.875" style="62" customWidth="1"/>
    <col min="14602" max="14602" width="14.75" style="62" customWidth="1"/>
    <col min="14603" max="14603" width="1.75" style="62" customWidth="1"/>
    <col min="14604" max="14604" width="13.75" style="62" customWidth="1"/>
    <col min="14605" max="14605" width="1.75" style="62" customWidth="1"/>
    <col min="14606" max="14606" width="1.875" style="62" customWidth="1"/>
    <col min="14607" max="14848" width="9.125" style="62"/>
    <col min="14849" max="14849" width="1.75" style="62" customWidth="1"/>
    <col min="14850" max="14850" width="4" style="62" customWidth="1"/>
    <col min="14851" max="14851" width="10.875" style="62" customWidth="1"/>
    <col min="14852" max="14852" width="9.875" style="62" customWidth="1"/>
    <col min="14853" max="14853" width="15" style="62" customWidth="1"/>
    <col min="14854" max="14854" width="2.125" style="62" customWidth="1"/>
    <col min="14855" max="14855" width="16.625" style="62" customWidth="1"/>
    <col min="14856" max="14856" width="5.625" style="62" customWidth="1"/>
    <col min="14857" max="14857" width="15.875" style="62" customWidth="1"/>
    <col min="14858" max="14858" width="14.75" style="62" customWidth="1"/>
    <col min="14859" max="14859" width="1.75" style="62" customWidth="1"/>
    <col min="14860" max="14860" width="13.75" style="62" customWidth="1"/>
    <col min="14861" max="14861" width="1.75" style="62" customWidth="1"/>
    <col min="14862" max="14862" width="1.875" style="62" customWidth="1"/>
    <col min="14863" max="15104" width="9.125" style="62"/>
    <col min="15105" max="15105" width="1.75" style="62" customWidth="1"/>
    <col min="15106" max="15106" width="4" style="62" customWidth="1"/>
    <col min="15107" max="15107" width="10.875" style="62" customWidth="1"/>
    <col min="15108" max="15108" width="9.875" style="62" customWidth="1"/>
    <col min="15109" max="15109" width="15" style="62" customWidth="1"/>
    <col min="15110" max="15110" width="2.125" style="62" customWidth="1"/>
    <col min="15111" max="15111" width="16.625" style="62" customWidth="1"/>
    <col min="15112" max="15112" width="5.625" style="62" customWidth="1"/>
    <col min="15113" max="15113" width="15.875" style="62" customWidth="1"/>
    <col min="15114" max="15114" width="14.75" style="62" customWidth="1"/>
    <col min="15115" max="15115" width="1.75" style="62" customWidth="1"/>
    <col min="15116" max="15116" width="13.75" style="62" customWidth="1"/>
    <col min="15117" max="15117" width="1.75" style="62" customWidth="1"/>
    <col min="15118" max="15118" width="1.875" style="62" customWidth="1"/>
    <col min="15119" max="15360" width="9.125" style="62"/>
    <col min="15361" max="15361" width="1.75" style="62" customWidth="1"/>
    <col min="15362" max="15362" width="4" style="62" customWidth="1"/>
    <col min="15363" max="15363" width="10.875" style="62" customWidth="1"/>
    <col min="15364" max="15364" width="9.875" style="62" customWidth="1"/>
    <col min="15365" max="15365" width="15" style="62" customWidth="1"/>
    <col min="15366" max="15366" width="2.125" style="62" customWidth="1"/>
    <col min="15367" max="15367" width="16.625" style="62" customWidth="1"/>
    <col min="15368" max="15368" width="5.625" style="62" customWidth="1"/>
    <col min="15369" max="15369" width="15.875" style="62" customWidth="1"/>
    <col min="15370" max="15370" width="14.75" style="62" customWidth="1"/>
    <col min="15371" max="15371" width="1.75" style="62" customWidth="1"/>
    <col min="15372" max="15372" width="13.75" style="62" customWidth="1"/>
    <col min="15373" max="15373" width="1.75" style="62" customWidth="1"/>
    <col min="15374" max="15374" width="1.875" style="62" customWidth="1"/>
    <col min="15375" max="15616" width="9.125" style="62"/>
    <col min="15617" max="15617" width="1.75" style="62" customWidth="1"/>
    <col min="15618" max="15618" width="4" style="62" customWidth="1"/>
    <col min="15619" max="15619" width="10.875" style="62" customWidth="1"/>
    <col min="15620" max="15620" width="9.875" style="62" customWidth="1"/>
    <col min="15621" max="15621" width="15" style="62" customWidth="1"/>
    <col min="15622" max="15622" width="2.125" style="62" customWidth="1"/>
    <col min="15623" max="15623" width="16.625" style="62" customWidth="1"/>
    <col min="15624" max="15624" width="5.625" style="62" customWidth="1"/>
    <col min="15625" max="15625" width="15.875" style="62" customWidth="1"/>
    <col min="15626" max="15626" width="14.75" style="62" customWidth="1"/>
    <col min="15627" max="15627" width="1.75" style="62" customWidth="1"/>
    <col min="15628" max="15628" width="13.75" style="62" customWidth="1"/>
    <col min="15629" max="15629" width="1.75" style="62" customWidth="1"/>
    <col min="15630" max="15630" width="1.875" style="62" customWidth="1"/>
    <col min="15631" max="15872" width="9.125" style="62"/>
    <col min="15873" max="15873" width="1.75" style="62" customWidth="1"/>
    <col min="15874" max="15874" width="4" style="62" customWidth="1"/>
    <col min="15875" max="15875" width="10.875" style="62" customWidth="1"/>
    <col min="15876" max="15876" width="9.875" style="62" customWidth="1"/>
    <col min="15877" max="15877" width="15" style="62" customWidth="1"/>
    <col min="15878" max="15878" width="2.125" style="62" customWidth="1"/>
    <col min="15879" max="15879" width="16.625" style="62" customWidth="1"/>
    <col min="15880" max="15880" width="5.625" style="62" customWidth="1"/>
    <col min="15881" max="15881" width="15.875" style="62" customWidth="1"/>
    <col min="15882" max="15882" width="14.75" style="62" customWidth="1"/>
    <col min="15883" max="15883" width="1.75" style="62" customWidth="1"/>
    <col min="15884" max="15884" width="13.75" style="62" customWidth="1"/>
    <col min="15885" max="15885" width="1.75" style="62" customWidth="1"/>
    <col min="15886" max="15886" width="1.875" style="62" customWidth="1"/>
    <col min="15887" max="16128" width="9.125" style="62"/>
    <col min="16129" max="16129" width="1.75" style="62" customWidth="1"/>
    <col min="16130" max="16130" width="4" style="62" customWidth="1"/>
    <col min="16131" max="16131" width="10.875" style="62" customWidth="1"/>
    <col min="16132" max="16132" width="9.875" style="62" customWidth="1"/>
    <col min="16133" max="16133" width="15" style="62" customWidth="1"/>
    <col min="16134" max="16134" width="2.125" style="62" customWidth="1"/>
    <col min="16135" max="16135" width="16.625" style="62" customWidth="1"/>
    <col min="16136" max="16136" width="5.625" style="62" customWidth="1"/>
    <col min="16137" max="16137" width="15.875" style="62" customWidth="1"/>
    <col min="16138" max="16138" width="14.75" style="62" customWidth="1"/>
    <col min="16139" max="16139" width="1.75" style="62" customWidth="1"/>
    <col min="16140" max="16140" width="13.75" style="62" customWidth="1"/>
    <col min="16141" max="16141" width="1.75" style="62" customWidth="1"/>
    <col min="16142" max="16142" width="1.875" style="62" customWidth="1"/>
    <col min="16143" max="16384" width="9.125" style="62"/>
  </cols>
  <sheetData>
    <row r="1" spans="1:19" s="10" customFormat="1" ht="32.25" customHeight="1" x14ac:dyDescent="0.5">
      <c r="A1" s="8" t="s">
        <v>35</v>
      </c>
      <c r="B1" s="8"/>
      <c r="C1" s="8"/>
      <c r="D1" s="8"/>
      <c r="E1" s="8"/>
      <c r="F1" s="8"/>
      <c r="G1" s="9"/>
      <c r="H1" s="8"/>
      <c r="I1" s="9"/>
      <c r="J1" s="8"/>
      <c r="K1" s="8"/>
      <c r="L1" s="8"/>
      <c r="M1" s="8"/>
      <c r="N1" s="8"/>
    </row>
    <row r="2" spans="1:19" s="10" customFormat="1" ht="21.75" customHeight="1" x14ac:dyDescent="0.5">
      <c r="A2" s="8" t="s">
        <v>4</v>
      </c>
      <c r="B2" s="8"/>
      <c r="C2" s="8"/>
      <c r="D2" s="8"/>
      <c r="E2" s="8"/>
      <c r="F2" s="8"/>
      <c r="G2" s="9"/>
      <c r="H2" s="8"/>
      <c r="I2" s="9"/>
      <c r="J2" s="8"/>
      <c r="K2" s="8"/>
      <c r="L2" s="8"/>
      <c r="M2" s="8"/>
      <c r="N2" s="8"/>
    </row>
    <row r="3" spans="1:19" s="14" customFormat="1" ht="24" customHeight="1" x14ac:dyDescent="0.6">
      <c r="A3" s="165" t="s">
        <v>5</v>
      </c>
      <c r="B3" s="166"/>
      <c r="C3" s="166"/>
      <c r="D3" s="166"/>
      <c r="E3" s="166"/>
      <c r="F3" s="166"/>
      <c r="G3" s="166"/>
      <c r="H3" s="166"/>
      <c r="I3" s="166"/>
      <c r="J3" s="166"/>
      <c r="K3" s="11"/>
      <c r="L3" s="12" t="s">
        <v>6</v>
      </c>
      <c r="M3" s="11"/>
      <c r="N3" s="13"/>
    </row>
    <row r="4" spans="1:19" s="10" customFormat="1" ht="19.5" customHeight="1" x14ac:dyDescent="0.5">
      <c r="A4" s="15"/>
      <c r="B4" s="167" t="s">
        <v>7</v>
      </c>
      <c r="C4" s="167"/>
      <c r="D4" s="167"/>
      <c r="E4" s="167"/>
      <c r="F4" s="167"/>
      <c r="G4" s="167"/>
      <c r="H4" s="167"/>
      <c r="I4" s="167"/>
      <c r="J4" s="168"/>
      <c r="K4" s="16"/>
      <c r="L4" s="17" t="e">
        <f>CONCATENATE("เลขที่","  ",D19)</f>
        <v>#N/A</v>
      </c>
      <c r="M4" s="16"/>
      <c r="N4" s="18"/>
    </row>
    <row r="5" spans="1:19" s="26" customFormat="1" ht="20.25" customHeight="1" x14ac:dyDescent="0.55000000000000004">
      <c r="A5" s="19"/>
      <c r="B5" s="20" t="s">
        <v>8</v>
      </c>
      <c r="C5" s="21"/>
      <c r="D5" s="21"/>
      <c r="E5" s="21"/>
      <c r="F5" s="21"/>
      <c r="G5" s="22"/>
      <c r="H5" s="22"/>
      <c r="I5" s="23" t="s">
        <v>9</v>
      </c>
      <c r="J5" s="173" t="s">
        <v>34</v>
      </c>
      <c r="K5" s="173"/>
      <c r="L5" s="173"/>
      <c r="M5" s="24"/>
      <c r="N5" s="25"/>
    </row>
    <row r="6" spans="1:19" s="26" customFormat="1" ht="3.75" customHeight="1" x14ac:dyDescent="0.55000000000000004">
      <c r="A6" s="19"/>
      <c r="B6" s="27"/>
      <c r="C6" s="28"/>
      <c r="D6" s="28"/>
      <c r="E6" s="28"/>
      <c r="F6" s="28"/>
      <c r="G6" s="28"/>
      <c r="H6" s="28"/>
      <c r="I6" s="28"/>
      <c r="J6" s="29"/>
      <c r="K6" s="29"/>
      <c r="L6" s="29"/>
      <c r="M6" s="25"/>
      <c r="N6" s="25"/>
    </row>
    <row r="7" spans="1:19" s="26" customFormat="1" ht="20.25" customHeight="1" x14ac:dyDescent="0.2">
      <c r="A7" s="19"/>
      <c r="B7" s="30" t="s">
        <v>10</v>
      </c>
      <c r="C7" s="31" t="s">
        <v>36</v>
      </c>
      <c r="D7" s="32"/>
      <c r="E7" s="32"/>
      <c r="F7" s="32"/>
      <c r="G7" s="32" t="s">
        <v>11</v>
      </c>
      <c r="H7" s="28"/>
      <c r="I7" s="28"/>
      <c r="J7" s="28"/>
      <c r="K7" s="28"/>
      <c r="L7" s="28"/>
      <c r="M7" s="25"/>
      <c r="N7" s="25"/>
    </row>
    <row r="8" spans="1:19" s="26" customFormat="1" ht="15.75" customHeight="1" x14ac:dyDescent="0.2">
      <c r="A8" s="19"/>
      <c r="B8" s="169" t="s">
        <v>12</v>
      </c>
      <c r="C8" s="170"/>
      <c r="D8" s="170"/>
      <c r="E8" s="170"/>
      <c r="F8" s="170"/>
      <c r="G8" s="170"/>
      <c r="H8" s="33" t="s">
        <v>13</v>
      </c>
      <c r="I8" s="34" t="s">
        <v>14</v>
      </c>
      <c r="J8" s="33"/>
      <c r="K8" s="33"/>
      <c r="L8" s="33"/>
      <c r="M8" s="25"/>
      <c r="N8" s="25"/>
    </row>
    <row r="9" spans="1:19" s="26" customFormat="1" ht="21" customHeight="1" x14ac:dyDescent="0.2">
      <c r="A9" s="19"/>
      <c r="B9" s="30" t="s">
        <v>15</v>
      </c>
      <c r="C9" s="35" t="s">
        <v>37</v>
      </c>
      <c r="D9" s="32"/>
      <c r="E9" s="32"/>
      <c r="F9" s="32"/>
      <c r="G9" s="32"/>
      <c r="H9" s="32"/>
      <c r="I9" s="32"/>
      <c r="J9" s="32"/>
      <c r="K9" s="32"/>
      <c r="L9" s="32"/>
      <c r="M9" s="25"/>
      <c r="N9" s="25"/>
    </row>
    <row r="10" spans="1:19" s="41" customFormat="1" ht="17.25" customHeight="1" x14ac:dyDescent="0.55000000000000004">
      <c r="A10" s="36"/>
      <c r="B10" s="171" t="s">
        <v>16</v>
      </c>
      <c r="C10" s="172"/>
      <c r="D10" s="172"/>
      <c r="E10" s="172"/>
      <c r="F10" s="172"/>
      <c r="G10" s="172"/>
      <c r="H10" s="37"/>
      <c r="I10" s="37"/>
      <c r="J10" s="38"/>
      <c r="K10" s="38"/>
      <c r="L10" s="38"/>
      <c r="M10" s="39"/>
      <c r="N10" s="40"/>
    </row>
    <row r="11" spans="1:19" s="41" customFormat="1" ht="8.25" customHeight="1" x14ac:dyDescent="0.55000000000000004">
      <c r="A11" s="36"/>
      <c r="B11" s="28"/>
      <c r="C11" s="42"/>
      <c r="D11" s="42"/>
      <c r="E11" s="42"/>
      <c r="F11" s="42"/>
      <c r="G11" s="43"/>
      <c r="H11" s="42"/>
      <c r="I11" s="43"/>
      <c r="J11" s="44"/>
      <c r="K11" s="42"/>
      <c r="L11" s="44"/>
      <c r="M11" s="44"/>
      <c r="N11" s="40"/>
    </row>
    <row r="12" spans="1:19" s="41" customFormat="1" ht="24.75" customHeight="1" x14ac:dyDescent="0.55000000000000004">
      <c r="A12" s="36"/>
      <c r="B12" s="45" t="s">
        <v>17</v>
      </c>
      <c r="C12" s="46"/>
      <c r="D12" s="46"/>
      <c r="E12" s="46"/>
      <c r="F12" s="46"/>
      <c r="G12" s="47"/>
      <c r="H12" s="47"/>
      <c r="I12" s="48" t="s">
        <v>9</v>
      </c>
      <c r="J12" s="134" t="s">
        <v>201</v>
      </c>
      <c r="K12" s="49"/>
      <c r="L12" s="28"/>
      <c r="M12" s="50"/>
      <c r="N12" s="40"/>
      <c r="O12" s="135" t="s">
        <v>112</v>
      </c>
      <c r="P12" s="136"/>
    </row>
    <row r="13" spans="1:19" s="41" customFormat="1" ht="3.75" customHeight="1" x14ac:dyDescent="0.55000000000000004">
      <c r="A13" s="36"/>
      <c r="B13" s="51"/>
      <c r="C13" s="42"/>
      <c r="D13" s="42"/>
      <c r="E13" s="42"/>
      <c r="F13" s="42"/>
      <c r="G13" s="43"/>
      <c r="H13" s="42"/>
      <c r="I13" s="28"/>
      <c r="J13" s="29"/>
      <c r="K13" s="29"/>
      <c r="L13" s="28"/>
      <c r="M13" s="40"/>
      <c r="N13" s="40"/>
    </row>
    <row r="14" spans="1:19" s="41" customFormat="1" ht="21" customHeight="1" x14ac:dyDescent="0.55000000000000004">
      <c r="A14" s="36"/>
      <c r="B14" s="27" t="s">
        <v>18</v>
      </c>
      <c r="C14" s="52" t="e">
        <f>VLOOKUP(J12,ฐาน!A2:G51,7,74)</f>
        <v>#N/A</v>
      </c>
      <c r="D14" s="53"/>
      <c r="E14" s="53"/>
      <c r="F14" s="53"/>
      <c r="G14" s="32" t="s">
        <v>11</v>
      </c>
      <c r="H14" s="28"/>
      <c r="I14" s="28"/>
      <c r="J14" s="28"/>
      <c r="K14" s="28"/>
      <c r="L14" s="28"/>
      <c r="M14" s="40"/>
      <c r="N14" s="40"/>
    </row>
    <row r="15" spans="1:19" s="41" customFormat="1" ht="17.25" customHeight="1" x14ac:dyDescent="0.55000000000000004">
      <c r="A15" s="36"/>
      <c r="B15" s="169" t="s">
        <v>12</v>
      </c>
      <c r="C15" s="170"/>
      <c r="D15" s="170"/>
      <c r="E15" s="170"/>
      <c r="F15" s="170"/>
      <c r="G15" s="170"/>
      <c r="H15" s="42"/>
      <c r="I15" s="34" t="s">
        <v>14</v>
      </c>
      <c r="J15" s="33"/>
      <c r="K15" s="33"/>
      <c r="L15" s="33"/>
      <c r="M15" s="40"/>
      <c r="N15" s="40"/>
      <c r="P15" s="40"/>
    </row>
    <row r="16" spans="1:19" s="41" customFormat="1" ht="27.75" customHeight="1" x14ac:dyDescent="0.55000000000000004">
      <c r="A16" s="36"/>
      <c r="B16" s="30" t="s">
        <v>19</v>
      </c>
      <c r="C16" s="54"/>
      <c r="D16" s="28"/>
      <c r="E16" s="28"/>
      <c r="F16" s="28"/>
      <c r="G16" s="28"/>
      <c r="H16" s="32"/>
      <c r="I16" s="28"/>
      <c r="J16" s="32"/>
      <c r="K16" s="32"/>
      <c r="L16" s="32"/>
      <c r="M16" s="40"/>
      <c r="N16" s="40"/>
      <c r="S16" s="53"/>
    </row>
    <row r="17" spans="1:17" s="41" customFormat="1" ht="19.5" customHeight="1" x14ac:dyDescent="0.55000000000000004">
      <c r="A17" s="36"/>
      <c r="B17" s="140" t="s">
        <v>16</v>
      </c>
      <c r="C17" s="141"/>
      <c r="D17" s="141"/>
      <c r="E17" s="141"/>
      <c r="F17" s="141"/>
      <c r="G17" s="141"/>
      <c r="H17" s="55"/>
      <c r="I17" s="56"/>
      <c r="J17" s="42"/>
      <c r="K17" s="42"/>
      <c r="L17" s="42"/>
      <c r="M17" s="40"/>
      <c r="N17" s="40"/>
    </row>
    <row r="18" spans="1:17" ht="8.25" customHeight="1" x14ac:dyDescent="0.5">
      <c r="A18" s="57"/>
      <c r="B18" s="58"/>
      <c r="C18" s="59"/>
      <c r="D18" s="59"/>
      <c r="E18" s="59"/>
      <c r="F18" s="59"/>
      <c r="G18" s="59"/>
      <c r="H18" s="59"/>
      <c r="I18" s="59"/>
      <c r="J18" s="60"/>
      <c r="K18" s="60"/>
      <c r="L18" s="60"/>
      <c r="M18" s="61"/>
      <c r="N18" s="61"/>
    </row>
    <row r="19" spans="1:17" ht="21" customHeight="1" x14ac:dyDescent="0.5">
      <c r="A19" s="57"/>
      <c r="B19" s="142" t="s">
        <v>39</v>
      </c>
      <c r="C19" s="143"/>
      <c r="D19" s="132" t="e">
        <f>VLOOKUP(J12,ฐาน!A2:C52,2,75)</f>
        <v>#N/A</v>
      </c>
      <c r="E19" s="133" t="s">
        <v>111</v>
      </c>
      <c r="F19" s="133"/>
      <c r="G19" s="63" t="s">
        <v>101</v>
      </c>
      <c r="H19" s="138" t="s">
        <v>113</v>
      </c>
      <c r="I19" s="138"/>
      <c r="J19" s="63" t="s">
        <v>104</v>
      </c>
      <c r="K19" s="63"/>
      <c r="L19" s="63" t="s">
        <v>106</v>
      </c>
      <c r="M19" s="61"/>
      <c r="N19" s="61"/>
    </row>
    <row r="20" spans="1:17" ht="21" customHeight="1" x14ac:dyDescent="0.55000000000000004">
      <c r="A20" s="57"/>
      <c r="B20" s="142" t="s">
        <v>96</v>
      </c>
      <c r="C20" s="143"/>
      <c r="D20" s="143"/>
      <c r="E20" s="143"/>
      <c r="F20" s="143"/>
      <c r="G20" s="63" t="s">
        <v>102</v>
      </c>
      <c r="H20" s="138" t="s">
        <v>103</v>
      </c>
      <c r="I20" s="138"/>
      <c r="J20" s="63" t="s">
        <v>105</v>
      </c>
      <c r="K20" s="63"/>
      <c r="L20" s="42"/>
      <c r="M20" s="61"/>
      <c r="N20" s="61"/>
    </row>
    <row r="21" spans="1:17" ht="21" customHeight="1" x14ac:dyDescent="0.5">
      <c r="A21" s="57"/>
      <c r="B21" s="142" t="s">
        <v>97</v>
      </c>
      <c r="C21" s="143"/>
      <c r="D21" s="143"/>
      <c r="E21" s="143"/>
      <c r="F21" s="143"/>
      <c r="G21" s="64"/>
      <c r="H21" s="65"/>
      <c r="I21" s="65"/>
      <c r="J21" s="64"/>
      <c r="K21" s="64"/>
      <c r="L21" s="60"/>
      <c r="M21" s="61"/>
      <c r="N21" s="61"/>
    </row>
    <row r="22" spans="1:17" ht="6" customHeight="1" x14ac:dyDescent="0.5">
      <c r="A22" s="57"/>
      <c r="B22" s="66"/>
      <c r="C22" s="67"/>
      <c r="D22" s="67"/>
      <c r="E22" s="67"/>
      <c r="F22" s="67"/>
      <c r="G22" s="67"/>
      <c r="H22" s="67"/>
      <c r="I22" s="67"/>
      <c r="J22" s="68"/>
      <c r="K22" s="68"/>
      <c r="L22" s="68"/>
      <c r="M22" s="69"/>
      <c r="N22" s="61"/>
    </row>
    <row r="23" spans="1:17" ht="9" customHeight="1" x14ac:dyDescent="0.5">
      <c r="A23" s="57"/>
      <c r="B23" s="59"/>
      <c r="C23" s="59"/>
      <c r="D23" s="59"/>
      <c r="E23" s="59"/>
      <c r="F23" s="59"/>
      <c r="G23" s="59"/>
      <c r="H23" s="59"/>
      <c r="I23" s="59"/>
      <c r="J23" s="60"/>
      <c r="K23" s="60"/>
      <c r="L23" s="70"/>
      <c r="M23" s="70"/>
      <c r="N23" s="61"/>
    </row>
    <row r="24" spans="1:17" s="10" customFormat="1" ht="19.5" customHeight="1" x14ac:dyDescent="0.5">
      <c r="A24" s="15"/>
      <c r="B24" s="144" t="s">
        <v>98</v>
      </c>
      <c r="C24" s="145"/>
      <c r="D24" s="145"/>
      <c r="E24" s="145"/>
      <c r="F24" s="145"/>
      <c r="G24" s="145"/>
      <c r="H24" s="146"/>
      <c r="I24" s="71" t="s">
        <v>99</v>
      </c>
      <c r="J24" s="71" t="s">
        <v>20</v>
      </c>
      <c r="K24" s="72"/>
      <c r="L24" s="73" t="s">
        <v>21</v>
      </c>
      <c r="M24" s="72"/>
      <c r="N24" s="18"/>
    </row>
    <row r="25" spans="1:17" s="10" customFormat="1" ht="17.25" customHeight="1" x14ac:dyDescent="0.5">
      <c r="A25" s="15"/>
      <c r="B25" s="147"/>
      <c r="C25" s="148"/>
      <c r="D25" s="148"/>
      <c r="E25" s="148"/>
      <c r="F25" s="148"/>
      <c r="G25" s="148"/>
      <c r="H25" s="149"/>
      <c r="I25" s="74" t="s">
        <v>100</v>
      </c>
      <c r="J25" s="74" t="s">
        <v>22</v>
      </c>
      <c r="K25" s="75"/>
      <c r="L25" s="76" t="s">
        <v>23</v>
      </c>
      <c r="M25" s="75"/>
      <c r="N25" s="18"/>
    </row>
    <row r="26" spans="1:17" s="41" customFormat="1" ht="24.75" customHeight="1" x14ac:dyDescent="0.55000000000000004">
      <c r="A26" s="36"/>
      <c r="B26" s="77" t="s">
        <v>24</v>
      </c>
      <c r="C26" s="46"/>
      <c r="D26" s="46"/>
      <c r="E26" s="46"/>
      <c r="F26" s="46"/>
      <c r="G26" s="78"/>
      <c r="H26" s="40"/>
      <c r="I26" s="79">
        <v>2563</v>
      </c>
      <c r="J26" s="158" t="e">
        <f>VLOOKUP(J12,ฐาน!A2:K52,11,75)</f>
        <v>#N/A</v>
      </c>
      <c r="K26" s="159"/>
      <c r="L26" s="158" t="e">
        <f>VLOOKUP(J12,ฐาน!A2:L52,12,75)</f>
        <v>#N/A</v>
      </c>
      <c r="M26" s="159"/>
      <c r="N26" s="40"/>
    </row>
    <row r="27" spans="1:17" s="41" customFormat="1" ht="18.75" customHeight="1" x14ac:dyDescent="0.55000000000000004">
      <c r="A27" s="36"/>
      <c r="B27" s="36" t="s">
        <v>25</v>
      </c>
      <c r="C27" s="42"/>
      <c r="D27" s="42"/>
      <c r="E27" s="42"/>
      <c r="F27" s="42"/>
      <c r="G27" s="43"/>
      <c r="H27" s="40"/>
      <c r="I27" s="80"/>
      <c r="J27" s="81"/>
      <c r="K27" s="40"/>
      <c r="L27" s="81"/>
      <c r="M27" s="40"/>
      <c r="N27" s="40"/>
    </row>
    <row r="28" spans="1:17" s="10" customFormat="1" ht="18.75" customHeight="1" x14ac:dyDescent="0.5">
      <c r="A28" s="15"/>
      <c r="B28" s="15"/>
      <c r="C28" s="8"/>
      <c r="D28" s="8"/>
      <c r="E28" s="8"/>
      <c r="F28" s="8"/>
      <c r="G28" s="9"/>
      <c r="H28" s="18"/>
      <c r="I28" s="82"/>
      <c r="J28" s="83"/>
      <c r="K28" s="18"/>
      <c r="L28" s="83"/>
      <c r="M28" s="18"/>
      <c r="N28" s="18"/>
    </row>
    <row r="29" spans="1:17" s="90" customFormat="1" ht="18.75" customHeight="1" x14ac:dyDescent="0.45">
      <c r="A29" s="84"/>
      <c r="B29" s="84"/>
      <c r="C29" s="85"/>
      <c r="D29" s="85"/>
      <c r="E29" s="85"/>
      <c r="F29" s="85"/>
      <c r="G29" s="86"/>
      <c r="H29" s="87"/>
      <c r="I29" s="88"/>
      <c r="J29" s="89"/>
      <c r="K29" s="87"/>
      <c r="L29" s="89"/>
      <c r="M29" s="87"/>
      <c r="N29" s="87"/>
      <c r="Q29" s="90">
        <v>2508</v>
      </c>
    </row>
    <row r="30" spans="1:17" s="90" customFormat="1" ht="21" customHeight="1" x14ac:dyDescent="0.45">
      <c r="A30" s="84"/>
      <c r="B30" s="84"/>
      <c r="C30" s="85"/>
      <c r="D30" s="85"/>
      <c r="E30" s="85"/>
      <c r="F30" s="85"/>
      <c r="G30" s="86"/>
      <c r="H30" s="87"/>
      <c r="I30" s="88"/>
      <c r="J30" s="89"/>
      <c r="K30" s="87"/>
      <c r="L30" s="89"/>
      <c r="M30" s="87"/>
      <c r="N30" s="87"/>
    </row>
    <row r="31" spans="1:17" s="90" customFormat="1" ht="22.5" customHeight="1" x14ac:dyDescent="0.45">
      <c r="A31" s="84"/>
      <c r="B31" s="84"/>
      <c r="C31" s="85"/>
      <c r="D31" s="85"/>
      <c r="E31" s="85"/>
      <c r="F31" s="85"/>
      <c r="G31" s="86"/>
      <c r="H31" s="87"/>
      <c r="I31" s="88"/>
      <c r="J31" s="89"/>
      <c r="K31" s="87"/>
      <c r="L31" s="89"/>
      <c r="M31" s="87"/>
      <c r="N31" s="87"/>
    </row>
    <row r="32" spans="1:17" s="90" customFormat="1" ht="18.75" customHeight="1" x14ac:dyDescent="0.45">
      <c r="A32" s="84"/>
      <c r="B32" s="84"/>
      <c r="C32" s="85"/>
      <c r="D32" s="85"/>
      <c r="E32" s="85"/>
      <c r="F32" s="85"/>
      <c r="G32" s="86"/>
      <c r="H32" s="87"/>
      <c r="I32" s="88"/>
      <c r="J32" s="89"/>
      <c r="K32" s="87"/>
      <c r="L32" s="89"/>
      <c r="M32" s="87"/>
      <c r="N32" s="87"/>
    </row>
    <row r="33" spans="1:18" s="10" customFormat="1" ht="19.5" customHeight="1" x14ac:dyDescent="0.5">
      <c r="A33" s="15"/>
      <c r="B33" s="91"/>
      <c r="C33" s="17"/>
      <c r="D33" s="17"/>
      <c r="E33" s="17"/>
      <c r="F33" s="17"/>
      <c r="G33" s="17"/>
      <c r="H33" s="92"/>
      <c r="I33" s="93"/>
      <c r="J33" s="91"/>
      <c r="K33" s="94"/>
      <c r="L33" s="91"/>
      <c r="M33" s="92"/>
      <c r="N33" s="18"/>
    </row>
    <row r="34" spans="1:18" s="41" customFormat="1" ht="24.75" thickBot="1" x14ac:dyDescent="0.6">
      <c r="A34" s="36"/>
      <c r="B34" s="95"/>
      <c r="C34" s="96"/>
      <c r="D34" s="96"/>
      <c r="E34" s="96" t="s">
        <v>26</v>
      </c>
      <c r="F34" s="96"/>
      <c r="G34" s="96"/>
      <c r="H34" s="96"/>
      <c r="I34" s="97"/>
      <c r="J34" s="160" t="e">
        <f>+J26</f>
        <v>#N/A</v>
      </c>
      <c r="K34" s="161"/>
      <c r="L34" s="162" t="e">
        <f>+L26</f>
        <v>#N/A</v>
      </c>
      <c r="M34" s="163"/>
      <c r="N34" s="40"/>
    </row>
    <row r="35" spans="1:18" s="41" customFormat="1" ht="24.75" thickTop="1" x14ac:dyDescent="0.55000000000000004">
      <c r="A35" s="36"/>
      <c r="B35" s="98" t="s">
        <v>107</v>
      </c>
      <c r="C35" s="99"/>
      <c r="D35" s="38"/>
      <c r="E35" s="100"/>
      <c r="F35" s="139" t="e">
        <f>BAHTTEXT(L34)</f>
        <v>#N/A</v>
      </c>
      <c r="G35" s="139"/>
      <c r="H35" s="139"/>
      <c r="I35" s="139"/>
      <c r="J35" s="139"/>
      <c r="K35" s="139"/>
      <c r="L35" s="101"/>
      <c r="M35" s="39"/>
      <c r="N35" s="40"/>
    </row>
    <row r="36" spans="1:18" s="8" customFormat="1" ht="9.75" customHeight="1" x14ac:dyDescent="0.5">
      <c r="B36" s="17"/>
      <c r="C36" s="16"/>
      <c r="L36" s="102"/>
    </row>
    <row r="37" spans="1:18" s="41" customFormat="1" ht="21" customHeight="1" x14ac:dyDescent="0.55000000000000004">
      <c r="A37" s="36"/>
      <c r="B37" s="164" t="s">
        <v>49</v>
      </c>
      <c r="C37" s="137"/>
      <c r="D37" s="103" t="s">
        <v>53</v>
      </c>
      <c r="E37" s="104" t="s">
        <v>50</v>
      </c>
      <c r="F37" s="105"/>
      <c r="G37" s="104" t="s">
        <v>52</v>
      </c>
      <c r="H37" s="105"/>
      <c r="I37" s="106" t="e">
        <f>VLOOKUP(J12,ฐาน!A2:T56,20,79)</f>
        <v>#N/A</v>
      </c>
      <c r="J37" s="137" t="e">
        <f>VLOOKUP(J12,ฐาน!A2:U51,21,74)</f>
        <v>#N/A</v>
      </c>
      <c r="K37" s="137"/>
      <c r="L37" s="105"/>
      <c r="M37" s="107"/>
      <c r="N37" s="40"/>
    </row>
    <row r="38" spans="1:18" s="41" customFormat="1" ht="8.25" customHeight="1" x14ac:dyDescent="0.55000000000000004">
      <c r="A38" s="3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42"/>
      <c r="N38" s="40"/>
    </row>
    <row r="39" spans="1:18" s="41" customFormat="1" ht="24" x14ac:dyDescent="0.55000000000000004">
      <c r="A39" s="36"/>
      <c r="B39" s="154" t="s">
        <v>27</v>
      </c>
      <c r="C39" s="155"/>
      <c r="D39" s="44" t="s">
        <v>114</v>
      </c>
      <c r="E39" s="108"/>
      <c r="F39" s="109" t="s">
        <v>108</v>
      </c>
      <c r="G39" s="109"/>
      <c r="H39" s="110"/>
      <c r="I39" s="156" t="s">
        <v>109</v>
      </c>
      <c r="J39" s="156"/>
      <c r="K39" s="156" t="s">
        <v>110</v>
      </c>
      <c r="L39" s="156"/>
      <c r="M39" s="157"/>
      <c r="N39" s="40"/>
    </row>
    <row r="40" spans="1:18" s="115" customFormat="1" ht="9" customHeight="1" x14ac:dyDescent="0.4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3"/>
      <c r="N40" s="114"/>
      <c r="R40" s="116"/>
    </row>
    <row r="41" spans="1:18" s="115" customFormat="1" ht="21" customHeight="1" x14ac:dyDescent="0.45">
      <c r="A41" s="111"/>
      <c r="B41" s="117" t="s">
        <v>28</v>
      </c>
      <c r="C41" s="113"/>
      <c r="D41" s="113"/>
      <c r="E41" s="118"/>
      <c r="F41" s="119"/>
      <c r="G41" s="150" t="s">
        <v>29</v>
      </c>
      <c r="H41" s="151"/>
      <c r="I41" s="151"/>
      <c r="J41" s="151"/>
      <c r="K41" s="151"/>
      <c r="L41" s="151"/>
      <c r="M41" s="152"/>
      <c r="N41" s="114"/>
    </row>
    <row r="42" spans="1:18" s="115" customFormat="1" ht="23.25" customHeight="1" x14ac:dyDescent="0.45">
      <c r="A42" s="111"/>
      <c r="B42" s="111" t="s">
        <v>30</v>
      </c>
      <c r="C42" s="119" t="s">
        <v>31</v>
      </c>
      <c r="D42" s="119"/>
      <c r="E42" s="114"/>
      <c r="F42" s="119"/>
      <c r="G42" s="120" t="s">
        <v>116</v>
      </c>
      <c r="H42" s="119"/>
      <c r="I42" s="121"/>
      <c r="J42" s="116"/>
      <c r="K42" s="119"/>
      <c r="L42" s="119"/>
      <c r="M42" s="114"/>
      <c r="N42" s="114"/>
    </row>
    <row r="43" spans="1:18" s="115" customFormat="1" ht="23.25" customHeight="1" x14ac:dyDescent="0.45">
      <c r="A43" s="111"/>
      <c r="B43" s="111"/>
      <c r="C43" s="119" t="s">
        <v>38</v>
      </c>
      <c r="D43" s="119"/>
      <c r="E43" s="114"/>
      <c r="F43" s="119"/>
      <c r="G43" s="120" t="s">
        <v>32</v>
      </c>
      <c r="H43" s="119"/>
      <c r="I43" s="153" t="s">
        <v>200</v>
      </c>
      <c r="J43" s="153"/>
      <c r="K43" s="153"/>
      <c r="L43" s="119"/>
      <c r="M43" s="114"/>
      <c r="N43" s="114"/>
    </row>
    <row r="44" spans="1:18" s="115" customFormat="1" ht="18.75" customHeight="1" x14ac:dyDescent="0.45">
      <c r="A44" s="111"/>
      <c r="B44" s="122"/>
      <c r="C44" s="123"/>
      <c r="D44" s="123"/>
      <c r="E44" s="124"/>
      <c r="F44" s="119"/>
      <c r="G44" s="125"/>
      <c r="H44" s="123"/>
      <c r="I44" s="126" t="s">
        <v>33</v>
      </c>
      <c r="J44" s="123"/>
      <c r="K44" s="123"/>
      <c r="L44" s="123"/>
      <c r="M44" s="124"/>
      <c r="N44" s="114"/>
    </row>
    <row r="45" spans="1:18" s="41" customFormat="1" ht="7.5" customHeight="1" x14ac:dyDescent="0.55000000000000004">
      <c r="A45" s="127"/>
      <c r="B45" s="38"/>
      <c r="C45" s="38"/>
      <c r="D45" s="38"/>
      <c r="E45" s="38"/>
      <c r="F45" s="38"/>
      <c r="G45" s="128"/>
      <c r="H45" s="38"/>
      <c r="I45" s="128"/>
      <c r="J45" s="38"/>
      <c r="K45" s="38"/>
      <c r="L45" s="38"/>
      <c r="M45" s="38"/>
      <c r="N45" s="39"/>
    </row>
    <row r="46" spans="1:18" s="41" customFormat="1" ht="24" x14ac:dyDescent="0.55000000000000004">
      <c r="G46" s="129"/>
      <c r="I46" s="129"/>
    </row>
  </sheetData>
  <sheetProtection password="CCFF" sheet="1" objects="1" scenarios="1"/>
  <mergeCells count="26">
    <mergeCell ref="A3:J3"/>
    <mergeCell ref="B4:J4"/>
    <mergeCell ref="B8:G8"/>
    <mergeCell ref="B10:G10"/>
    <mergeCell ref="B15:G15"/>
    <mergeCell ref="J5:L5"/>
    <mergeCell ref="G41:M41"/>
    <mergeCell ref="I43:K43"/>
    <mergeCell ref="B39:C39"/>
    <mergeCell ref="K39:M39"/>
    <mergeCell ref="J26:K26"/>
    <mergeCell ref="L26:M26"/>
    <mergeCell ref="J34:K34"/>
    <mergeCell ref="L34:M34"/>
    <mergeCell ref="B37:C37"/>
    <mergeCell ref="I39:J39"/>
    <mergeCell ref="O12:P12"/>
    <mergeCell ref="J37:K37"/>
    <mergeCell ref="H19:I19"/>
    <mergeCell ref="H20:I20"/>
    <mergeCell ref="F35:K35"/>
    <mergeCell ref="B17:G17"/>
    <mergeCell ref="B19:C19"/>
    <mergeCell ref="B24:H25"/>
    <mergeCell ref="B20:F20"/>
    <mergeCell ref="B21:F21"/>
  </mergeCells>
  <pageMargins left="0.39370078740157483" right="0.39370078740157483" top="0.74803149606299213" bottom="0.74803149606299213" header="0.31496062992125984" footer="0.31496062992125984"/>
  <pageSetup paperSize="9" scale="79" orientation="portrait" verticalDpi="36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2019-01-30T04:08:21Z</cp:lastPrinted>
  <dcterms:created xsi:type="dcterms:W3CDTF">2018-01-31T08:00:39Z</dcterms:created>
  <dcterms:modified xsi:type="dcterms:W3CDTF">2021-12-08T08:33:31Z</dcterms:modified>
</cp:coreProperties>
</file>